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6990" tabRatio="637" activeTab="2"/>
  </bookViews>
  <sheets>
    <sheet name="Ctrình đạt 50%&lt;  HĐND" sheetId="1" r:id="rId1"/>
    <sheet name="&gt;50%-70%&lt; HĐND" sheetId="2" r:id="rId2"/>
    <sheet name="SD TỐT trên 70%HĐND" sheetId="3" r:id="rId3"/>
  </sheets>
  <definedNames>
    <definedName name="_xlnm.Print_Titles" localSheetId="1">'&gt;50%-70%&lt; HĐND'!$6:$7</definedName>
    <definedName name="_xlnm.Print_Titles" localSheetId="0">'Ctrình đạt 50%&lt;  HĐND'!$6:$7</definedName>
    <definedName name="_xlnm.Print_Titles" localSheetId="2">'SD TỐT trên 70%HĐND'!$6:$7</definedName>
  </definedNames>
  <calcPr fullCalcOnLoad="1"/>
</workbook>
</file>

<file path=xl/comments1.xml><?xml version="1.0" encoding="utf-8"?>
<comments xmlns="http://schemas.openxmlformats.org/spreadsheetml/2006/main">
  <authors>
    <author>trannamdt1</author>
  </authors>
  <commentList>
    <comment ref="B37" authorId="0">
      <text>
        <r>
          <rPr>
            <b/>
            <sz val="8"/>
            <rFont val="Tahoma"/>
            <family val="2"/>
          </rPr>
          <t>SKH</t>
        </r>
        <r>
          <rPr>
            <sz val="8"/>
            <rFont val="Tahoma"/>
            <family val="2"/>
          </rPr>
          <t xml:space="preserve">
</t>
        </r>
      </text>
    </comment>
    <comment ref="B41" authorId="0">
      <text>
        <r>
          <rPr>
            <b/>
            <sz val="8"/>
            <rFont val="Tahoma"/>
            <family val="2"/>
          </rPr>
          <t>SKH</t>
        </r>
        <r>
          <rPr>
            <sz val="8"/>
            <rFont val="Tahoma"/>
            <family val="2"/>
          </rPr>
          <t xml:space="preserve">
</t>
        </r>
      </text>
    </comment>
  </commentList>
</comments>
</file>

<file path=xl/comments2.xml><?xml version="1.0" encoding="utf-8"?>
<comments xmlns="http://schemas.openxmlformats.org/spreadsheetml/2006/main">
  <authors>
    <author>trannamdt1</author>
  </authors>
  <commentList>
    <comment ref="B17" authorId="0">
      <text>
        <r>
          <rPr>
            <b/>
            <sz val="8"/>
            <rFont val="Tahoma"/>
            <family val="2"/>
          </rPr>
          <t>SKH</t>
        </r>
        <r>
          <rPr>
            <sz val="8"/>
            <rFont val="Tahoma"/>
            <family val="2"/>
          </rPr>
          <t xml:space="preserve">
</t>
        </r>
      </text>
    </comment>
  </commentList>
</comments>
</file>

<file path=xl/comments3.xml><?xml version="1.0" encoding="utf-8"?>
<comments xmlns="http://schemas.openxmlformats.org/spreadsheetml/2006/main">
  <authors>
    <author>trannamdt1</author>
    <author>Admin</author>
  </authors>
  <commentList>
    <comment ref="B69" authorId="0">
      <text>
        <r>
          <rPr>
            <b/>
            <sz val="8"/>
            <rFont val="Tahoma"/>
            <family val="2"/>
          </rPr>
          <t>SKH</t>
        </r>
      </text>
    </comment>
    <comment ref="B96" authorId="0">
      <text>
        <r>
          <rPr>
            <b/>
            <sz val="8"/>
            <rFont val="Tahoma"/>
            <family val="2"/>
          </rPr>
          <t>SKH</t>
        </r>
      </text>
    </comment>
    <comment ref="B146" authorId="0">
      <text>
        <r>
          <rPr>
            <b/>
            <sz val="8"/>
            <rFont val="Tahoma"/>
            <family val="2"/>
          </rPr>
          <t>SKH</t>
        </r>
        <r>
          <rPr>
            <sz val="8"/>
            <rFont val="Tahoma"/>
            <family val="2"/>
          </rPr>
          <t xml:space="preserve">
</t>
        </r>
      </text>
    </comment>
    <comment ref="F147" authorId="1">
      <text>
        <r>
          <rPr>
            <b/>
            <sz val="8"/>
            <rFont val="Tahoma"/>
            <family val="2"/>
          </rPr>
          <t>Admin:</t>
        </r>
        <r>
          <rPr>
            <sz val="8"/>
            <rFont val="Tahoma"/>
            <family val="2"/>
          </rPr>
          <t xml:space="preserve">
đây cũng chính là số diện tích tưới của thủy nông Nậm Chim</t>
        </r>
      </text>
    </comment>
    <comment ref="B208" authorId="0">
      <text>
        <r>
          <rPr>
            <b/>
            <sz val="8"/>
            <rFont val="Tahoma"/>
            <family val="2"/>
          </rPr>
          <t>SKH</t>
        </r>
        <r>
          <rPr>
            <sz val="8"/>
            <rFont val="Tahoma"/>
            <family val="2"/>
          </rPr>
          <t xml:space="preserve">
</t>
        </r>
      </text>
    </comment>
  </commentList>
</comments>
</file>

<file path=xl/sharedStrings.xml><?xml version="1.0" encoding="utf-8"?>
<sst xmlns="http://schemas.openxmlformats.org/spreadsheetml/2006/main" count="3129" uniqueCount="1026">
  <si>
    <t>Bản Na Pheo, xã Na Sang</t>
  </si>
  <si>
    <t>Bản Hin 2, xã Na Sang</t>
  </si>
  <si>
    <t>Bản Co Đứa, xã Na Sang</t>
  </si>
  <si>
    <t>Bản Ma Thì Hồ 2, xã Ma Thì Hồ</t>
  </si>
  <si>
    <t>Bản Làng Dung, xã Ma Thì Hồ</t>
  </si>
  <si>
    <t>Bản Hồ Chim 2, xã Ma Thì Hồ</t>
  </si>
  <si>
    <t>Bản Há Là Chủ A-B, xã Hừa Ngài</t>
  </si>
  <si>
    <t>Bản Phua Di Tổng, xã Hừa Ngài</t>
  </si>
  <si>
    <t>Bản Hát Tre, xã Hừa Ngài</t>
  </si>
  <si>
    <t>Bản Háng Lìa, xã Sa Lông</t>
  </si>
  <si>
    <t>Bản Thèn Pả, xã Sa Lông</t>
  </si>
  <si>
    <t>Bản Pu Ca 1, xã Sa Lông</t>
  </si>
  <si>
    <t>Bản Pam Ham 1, xã Pa Ham</t>
  </si>
  <si>
    <t>Bản Huổi Đáp, xã Pa Ham</t>
  </si>
  <si>
    <t>Bản Huổi Bon 2, xã Pa Ham</t>
  </si>
  <si>
    <t>Bản Pam Ham 1 +2, xã Pa Ham</t>
  </si>
  <si>
    <t>Bản Nậm Cút, xã Nậm Nèn</t>
  </si>
  <si>
    <t>Bản Phiêng Đất A, xã Nậm Nèn</t>
  </si>
  <si>
    <t>Bản Nậm Nèn 2, xã Nậm Nèn</t>
  </si>
  <si>
    <t>Bản Nậm Nèn 1+2, xã Nậm Nèn</t>
  </si>
  <si>
    <t>Bản Nậm He, xã Mường Tùng</t>
  </si>
  <si>
    <t>Bản Nậm He 1+2, xã Mường Tùng</t>
  </si>
  <si>
    <t>Bản Ma Lù Thàng 2, xã Huổi Lèng</t>
  </si>
  <si>
    <t>Sở Nông nghiệp và PTNN</t>
  </si>
  <si>
    <t>55,5 ha lúa 2 vụ</t>
  </si>
  <si>
    <t xml:space="preserve"> 77 ha lúa một vụ</t>
  </si>
  <si>
    <t>39 ha lúa</t>
  </si>
  <si>
    <t>16 ha lúa 2 vụ</t>
  </si>
  <si>
    <t>47 ha lúa 2 vụ</t>
  </si>
  <si>
    <r>
      <t>Xây dựng kênh</t>
    </r>
    <r>
      <rPr>
        <b/>
        <sz val="10"/>
        <rFont val="Times New Roman"/>
        <family val="1"/>
      </rPr>
      <t xml:space="preserve"> </t>
    </r>
    <r>
      <rPr>
        <sz val="10"/>
        <rFont val="Times New Roman"/>
        <family val="1"/>
      </rPr>
      <t>mương tổ dân phố 13</t>
    </r>
  </si>
  <si>
    <t>Biểu số 1</t>
  </si>
  <si>
    <t>Biểu số 2</t>
  </si>
  <si>
    <t>Các công trình thủy lợi đạt trên  50% - dưới 70% công xuất  so với năng lực thực tế tưới trên địa bàn tỉnh Điện Biên từ năm 2011-2015</t>
  </si>
  <si>
    <t>(Kèm theo Báo cáo số:             /BC-HĐND ngày         tháng 12 năm 2016 của HĐND tỉnh Điện Biên)</t>
  </si>
  <si>
    <t>(Kèm theo Báo cáo số: 327/BC-UBND ngày  02 tháng 12 năm 2016 của HĐND tỉnh Điện Biên)</t>
  </si>
  <si>
    <t>IV.</t>
  </si>
  <si>
    <t>Chi hội dùng nước</t>
  </si>
  <si>
    <t>4,5</t>
  </si>
  <si>
    <t>9,4</t>
  </si>
  <si>
    <t>14,9</t>
  </si>
  <si>
    <t>3,8</t>
  </si>
  <si>
    <t>4,2</t>
  </si>
  <si>
    <t>7,6</t>
  </si>
  <si>
    <t>Thủy lợi Nậm Mươn</t>
  </si>
  <si>
    <t>Khá</t>
  </si>
  <si>
    <t>5,7</t>
  </si>
  <si>
    <t>Hỏng do lũ</t>
  </si>
  <si>
    <t>Hỏng 20 m</t>
  </si>
  <si>
    <t>Cần sửa chữa lại</t>
  </si>
  <si>
    <t>6,5</t>
  </si>
  <si>
    <t>5,2</t>
  </si>
  <si>
    <t>12,49</t>
  </si>
  <si>
    <t>Chưa khai hoang</t>
  </si>
  <si>
    <t>Vận động nhân dân khai hoang</t>
  </si>
  <si>
    <t>9,3</t>
  </si>
  <si>
    <t xml:space="preserve">Do thiên tai </t>
  </si>
  <si>
    <t>Xuống cấp</t>
  </si>
  <si>
    <t>Cần nâng cấp, sửa chữa lại</t>
  </si>
  <si>
    <t>Thủy lợi bản Hát Tre</t>
  </si>
  <si>
    <t>Hỏng</t>
  </si>
  <si>
    <t>Cần  sửa chữa lại</t>
  </si>
  <si>
    <t>30,12</t>
  </si>
  <si>
    <t>10,5</t>
  </si>
  <si>
    <t>Hỏng 140 m do lũ</t>
  </si>
  <si>
    <t>17,1</t>
  </si>
  <si>
    <t>8,3</t>
  </si>
  <si>
    <t>20,3</t>
  </si>
  <si>
    <t>3,6</t>
  </si>
  <si>
    <t>2,5</t>
  </si>
  <si>
    <t>Nâng cấp, sửa chữa thủy nông Ma Lù Thàng</t>
  </si>
  <si>
    <t>Thuỷ lợi Nậm Xả Mường Toong</t>
  </si>
  <si>
    <t>Xã Mường Toong</t>
  </si>
  <si>
    <t>Xã Mường Nhé</t>
  </si>
  <si>
    <t>Xã Chung Chải</t>
  </si>
  <si>
    <t>Huyện Mường Nhé</t>
  </si>
  <si>
    <t>Xã Sen Thượng</t>
  </si>
  <si>
    <t>Xã Sín Thầu</t>
  </si>
  <si>
    <t>Thuỷ lợi Tả Khoa Pá</t>
  </si>
  <si>
    <t>Thuỷ lợi bản Tả Ló San</t>
  </si>
  <si>
    <t>Thuỷ lợi bản Long San</t>
  </si>
  <si>
    <t>Thuỷ lợi bản Huổi Trạ xã Nậm Vì</t>
  </si>
  <si>
    <t>Xã Nậm Vì</t>
  </si>
  <si>
    <t>Thủy lơi Tả Ko Khừ xã Sín Thầu</t>
  </si>
  <si>
    <t>Thuỷ lợi bản Cây Muỗn</t>
  </si>
  <si>
    <t>Xã Pá Mỳ</t>
  </si>
  <si>
    <t>Thủy lợi Huổi Sái Lương</t>
  </si>
  <si>
    <t xml:space="preserve"> Xã Quảng Lâm</t>
  </si>
  <si>
    <t>Thủy lợi Huổi Thanh II</t>
  </si>
  <si>
    <t xml:space="preserve"> Xã Nậm Kè</t>
  </si>
  <si>
    <t>Thủy lợi Lả Ú Tù</t>
  </si>
  <si>
    <t>Xã  Mường Nhé</t>
  </si>
  <si>
    <t>Thủy lợi Tả Có Khừ</t>
  </si>
  <si>
    <t xml:space="preserve"> Xã Sín Thầu</t>
  </si>
  <si>
    <t>Thủy lợi Mò Po Khò bản A Pa Chải</t>
  </si>
  <si>
    <t xml:space="preserve"> Xã Chung Chải</t>
  </si>
  <si>
    <t>Thủy lợi bản Huổi Cọ</t>
  </si>
  <si>
    <t>Thủy lợi Huổi Pinh</t>
  </si>
  <si>
    <t xml:space="preserve"> Xã Mường Toong</t>
  </si>
  <si>
    <t xml:space="preserve"> Thủy lợi Huổi Đít bản Nậm Kè</t>
  </si>
  <si>
    <t>Thủy lợi Khe To bản Tả Ló San</t>
  </si>
  <si>
    <t>Thủy lợi bản Leng Su Sìn</t>
  </si>
  <si>
    <t>Xã Leng Su Sìn</t>
  </si>
  <si>
    <t>Thủy lợi Huổi Đeng Nưa bản Mường Nhé</t>
  </si>
  <si>
    <t>Thủy lợi Tá Sú Lình</t>
  </si>
  <si>
    <t>Ha</t>
  </si>
  <si>
    <t xml:space="preserve"> Ổn định</t>
  </si>
  <si>
    <t xml:space="preserve"> Bản tự quản lý</t>
  </si>
  <si>
    <t>Xã Nậm Kè</t>
  </si>
  <si>
    <t>TL Há Là Chủ A-B</t>
  </si>
  <si>
    <t>Xã Ẳng Cang</t>
  </si>
  <si>
    <t>Huyện Mường Ảng</t>
  </si>
  <si>
    <t>Xã Ngối Cáy</t>
  </si>
  <si>
    <t>Xã Ẳng Tở</t>
  </si>
  <si>
    <t>Xã Búng Lao</t>
  </si>
  <si>
    <t>Xã Xuân Lao</t>
  </si>
  <si>
    <t>Xã Ẳng Nưa</t>
  </si>
  <si>
    <t>Xã Nặm Lịch</t>
  </si>
  <si>
    <t>Xã Mường Đăng</t>
  </si>
  <si>
    <t>Xã Mường Lạn</t>
  </si>
  <si>
    <t>Kênh Ná Co Đụ, xã Ẳng Nưa</t>
  </si>
  <si>
    <t>Phai Nguống, xã Ẳng Cang</t>
  </si>
  <si>
    <t>Thủy lợi Chan III, xã Ngối Cáy</t>
  </si>
  <si>
    <t>Phai Toi Món, xã Ẳng Nưa</t>
  </si>
  <si>
    <t>Thủy lợi Thẩm Phẩng, xã Nặm Lịch</t>
  </si>
  <si>
    <t>Thủy lợi bản Lao - Món Hà</t>
  </si>
  <si>
    <t>Xã Xuân lao</t>
  </si>
  <si>
    <t>Thủy lợi Nặm Lé - Bó Luông, xã Ẳng Nưa</t>
  </si>
  <si>
    <t xml:space="preserve"> Kiên cố hóa kênh nội đồng bản Nong, bản Sẳng</t>
  </si>
  <si>
    <t>Thủy lợi Na Há- Xuân Lứa</t>
  </si>
  <si>
    <t>Nâng cấp thủy lợi bản Đắng + bản Pọng</t>
  </si>
  <si>
    <t>Thủy lợi Ná Mẹo bản Thái</t>
  </si>
  <si>
    <t>Thủy lợi Huổi Lị, bản cáy, xã Ngối Cáy</t>
  </si>
  <si>
    <t>Kênh thủy lợi bản Hón</t>
  </si>
  <si>
    <t>TT. Mường Ảng</t>
  </si>
  <si>
    <t>Kênh Phai Sáng</t>
  </si>
  <si>
    <t>VI.</t>
  </si>
  <si>
    <t>Không còn diện tích tưới để mở rộng</t>
  </si>
  <si>
    <t>Giao doanh nghiệp quản lý, khai thác, vận hành</t>
  </si>
  <si>
    <t>Tiến độ khai hoang hoang chậm, diện tích khai hoang chủ yếu đất đồi và ngấm nhanh</t>
  </si>
  <si>
    <t>Tiếp tục vận động người dân khai hoang</t>
  </si>
  <si>
    <t>Một số diện tích người dân chuyển sang trồng cây màu</t>
  </si>
  <si>
    <t>Một số diện tích người dân chuyển sang trồng cây màu và cà phê</t>
  </si>
  <si>
    <t>Diện tích tưới ven suối bị sạt lở, khó khắc phục</t>
  </si>
  <si>
    <t>Một số diện tích dự kiến khai hoang, người dân đã trồng cây màu và cà phê</t>
  </si>
  <si>
    <t>Tiến độ khai hoang hoang chậm, diện tích khai hoang chủ yếu đất đồi và ngấm nước nhanh</t>
  </si>
  <si>
    <t>Do diện tích thuộc lưu vực tưới chủ yếu dọc theo khe, địa hình phức tạp. Các diện tích khu dưới công trình người dân đã làm phai tạm nhỏ để tưới</t>
  </si>
  <si>
    <t>Diện tích lưu vực tưới công trình đã được hỗ trợ tưới từ các công trình khác</t>
  </si>
  <si>
    <t>Tiến độ khai hoang hoang của người dân chậm, diện tích khai hoang chủ yếu đất đồi, háo nước và ngấm nhanh</t>
  </si>
  <si>
    <t>Một số diện người dân chuyển đổi mục đích sang trồng cây màu và cây công nghiệp</t>
  </si>
  <si>
    <t>Do thiên tai năm 2015 công trình bị hỏng đầu mối và trôi tuyến ống</t>
  </si>
  <si>
    <t>Sửa chữa đầu mối, tuyến ống đảm bảo nước tưới, khai hoang, mở rộng diện tích</t>
  </si>
  <si>
    <t>Vụ chiêm thiếu nước</t>
  </si>
  <si>
    <t>Diện tích dự kiến khai hoang người dân chưa khai hoang</t>
  </si>
  <si>
    <t>Kênh bản Bánh, bản giảng</t>
  </si>
  <si>
    <t xml:space="preserve">Phai Huổi Sẳng bản Sẳng </t>
  </si>
  <si>
    <t xml:space="preserve">Thủy lợi bản Bua Khu Cao </t>
  </si>
  <si>
    <t>Nối dài kênh bản Ngối</t>
  </si>
  <si>
    <t>Thủy lợi Púng Cô</t>
  </si>
  <si>
    <t>Thủy lợi Huổi Chỏn</t>
  </si>
  <si>
    <t>Thủy lợi Ná Huổi Bai</t>
  </si>
  <si>
    <t xml:space="preserve">Thủy lợi bản Pí </t>
  </si>
  <si>
    <t>Thủy lợi Cha Cuông 2</t>
  </si>
  <si>
    <t>Thủy lợi Lịch Nưa</t>
  </si>
  <si>
    <t>Thủy lợi Ít Nọi</t>
  </si>
  <si>
    <t xml:space="preserve">Thuỷ lợi Sen Thượng </t>
  </si>
  <si>
    <t xml:space="preserve">Thuỷ lợi Tả Co Ky </t>
  </si>
  <si>
    <t xml:space="preserve">Thuỷ lợi Lỳ Mà Tá </t>
  </si>
  <si>
    <t xml:space="preserve">Thuỷ lợi Nậm Mỳ </t>
  </si>
  <si>
    <t>Thủy lợi Huổi Đeng bản Phiêng Kham</t>
  </si>
  <si>
    <t>Sửa chữa thủy lợi Hồng Sọt</t>
  </si>
  <si>
    <t xml:space="preserve">Thủy lợi bản Lao </t>
  </si>
  <si>
    <t xml:space="preserve">Thủy lợi bản Co sản </t>
  </si>
  <si>
    <t>Thủy lợi bản Huổi Hỏm</t>
  </si>
  <si>
    <t>Nối dài kênh bản Búng I</t>
  </si>
  <si>
    <t>Phai Na Hay, Bản Cáy</t>
  </si>
  <si>
    <t>Phai Củ - Bản Xôm</t>
  </si>
  <si>
    <t>Thuỷ lợi Huổi Châng (Thổ Lộ A)</t>
  </si>
  <si>
    <t>Thủy lợi bản Búng II</t>
  </si>
  <si>
    <t>Thuỷ lợi bản Hồng Sọt</t>
  </si>
  <si>
    <t>Phai Ná Huổi (Bản Noong)</t>
  </si>
  <si>
    <t>Thủy lợi Co Sản</t>
  </si>
  <si>
    <t>Thủy lợi bản Pá Sáng</t>
  </si>
  <si>
    <t>Nối dài kênh thủy lợi Huổi Châng (Thổ lộ A)</t>
  </si>
  <si>
    <t xml:space="preserve">Sửa chữa nâng cấp Thủy lợi bản Thái </t>
  </si>
  <si>
    <t>Thủy lợi Ná Kham Pỏm bản Ngối</t>
  </si>
  <si>
    <t>Thủy lợi Ná Pá Khoang bản Lịch Cang</t>
  </si>
  <si>
    <t>Thủy lợi Ná Hay Nưa + Ná Hay Co Có</t>
  </si>
  <si>
    <t>Phai Cói (Bản Cói + bản Sáng)</t>
  </si>
  <si>
    <t>Sữa chữa nâng cấp thủy lợi Ná Bon</t>
  </si>
  <si>
    <t>KCH kênh nội đồng bản Búng I, bản Búng II, bản Xuân Món, bản Nà Nâu</t>
  </si>
  <si>
    <t>TL bản Huổi Lích II</t>
  </si>
  <si>
    <t xml:space="preserve">Nâng cấp thủy lợi khối 3 + khối 6 </t>
  </si>
  <si>
    <t>Hệ thống thuỷ lợi Nậm San</t>
  </si>
  <si>
    <t xml:space="preserve">Thuỷ lợi Phụ Phang </t>
  </si>
  <si>
    <t>Phai Co Póp</t>
  </si>
  <si>
    <t>Phai Co Bay (Bản Cang, Bản Mới)</t>
  </si>
  <si>
    <t xml:space="preserve">Thủy lợi bản Nậm Pọng + Chan I, II </t>
  </si>
  <si>
    <t>Thủy lợi Lé Luông (Co Hịa)</t>
  </si>
  <si>
    <t xml:space="preserve">Nối dài kênh thủy lợi Tin Tốc </t>
  </si>
  <si>
    <t>Phai cửa rừng Pá Ten</t>
  </si>
  <si>
    <t>Xã Vàng Đán</t>
  </si>
  <si>
    <t>Thủy lợi bản Vàng Đán</t>
  </si>
  <si>
    <t>Xã Chà Cang</t>
  </si>
  <si>
    <t>Thủy lợi Hô Hài, xã Chà Cang</t>
  </si>
  <si>
    <t>Xã Pa Tần</t>
  </si>
  <si>
    <t>Xã Na Cô Sa</t>
  </si>
  <si>
    <t>Thủy lợi Na Cô Sa 3</t>
  </si>
  <si>
    <t>Xã Chà Tở</t>
  </si>
  <si>
    <t>Xã Nậm Tin</t>
  </si>
  <si>
    <t>Thủy lợi bản Nậm Tin 1</t>
  </si>
  <si>
    <t>Xã Si Pa Phìn</t>
  </si>
  <si>
    <t>Nâng cấp, sửa chữa thủy lợi Ca Lê, bản Nậm Chim 1</t>
  </si>
  <si>
    <t>Xã Chà Nưa</t>
  </si>
  <si>
    <t>Xã Nà Bủng</t>
  </si>
  <si>
    <t>Sửa chữa thủy lợi Nậm Tắt</t>
  </si>
  <si>
    <t>Xã Nà Hỳ</t>
  </si>
  <si>
    <t>Sửa chữa thủy lợi Nà Bon</t>
  </si>
  <si>
    <t>VII.</t>
  </si>
  <si>
    <t>Huyện Nậm Pồ</t>
  </si>
  <si>
    <t>Nhân dân bản Nậm Tắt khai thác sử dụng, UBND xã quản lý công  trình</t>
  </si>
  <si>
    <t>Thủy lợi Púng Ham Xoong 1,2 xã Vàng Đán</t>
  </si>
  <si>
    <t>60,2</t>
  </si>
  <si>
    <t>7,1</t>
  </si>
  <si>
    <t>Nhân dân không khai hoang</t>
  </si>
  <si>
    <t>200 triệu đồng</t>
  </si>
  <si>
    <t xml:space="preserve">Nhân dân bản Púng Ham Xoong 1,2 xã Vàng Đán khai thác sử dụng, quản lý. UBND xã Vàng Đán quản lý </t>
  </si>
  <si>
    <t>Nhân dân bản khai thác sử dụng, UBND xã quản lý công  trình</t>
  </si>
  <si>
    <t>Sửa chữa đoạn bị hư hỏng, vận động nhân dân khai hoang</t>
  </si>
  <si>
    <t>Nhân dân bản Hô Hài xã Chà Cang khai thác sử dụng, UBND xã Vàng Đán quản lý công  trình</t>
  </si>
  <si>
    <t>Thủy lợi bản Nậm Chua</t>
  </si>
  <si>
    <t>Sửa chữa thủy lợi Nà Chảo</t>
  </si>
  <si>
    <t>Kênh thủy lợi bản Sân Bay</t>
  </si>
  <si>
    <t>Sửa chữa thủy nông bản Cấu + Nà Ín 1, 2</t>
  </si>
  <si>
    <t>Sửa chữa thủy nông Nà Sự</t>
  </si>
  <si>
    <t xml:space="preserve">Thủy lợi Huổi Pắng </t>
  </si>
  <si>
    <t>Công trình hỏng 1 đoạn ngay sau khi bàn giao, chưa được sửa chữa. Bãi tưới không đủ nước. Nhân dân bản không khai hoang</t>
  </si>
  <si>
    <t>Thủy lợi Ta Mang - Phiêng Bung, xã Mường Báng</t>
  </si>
  <si>
    <t>Xã Mường Báng</t>
  </si>
  <si>
    <t>Xã Mường Đun</t>
  </si>
  <si>
    <t>Thị trấn Tủa Chùa</t>
  </si>
  <si>
    <t>Sửa chữa thủy lợi Nà Áng, xã Mường Báng</t>
  </si>
  <si>
    <t>Sửa chữa thủy lợi Phai Én 2, xã Mường Đun</t>
  </si>
  <si>
    <t>Thủy lợi Bản lịch I, xã Xá Nhè</t>
  </si>
  <si>
    <t>Xã Xá Nhè</t>
  </si>
  <si>
    <t>Thủy Nông Na Pô, xã Mường Đun</t>
  </si>
  <si>
    <t>Kênh nội đồng thuỷ lợi Tà Huổi Tráng</t>
  </si>
  <si>
    <t>Xã Tủa Thàng</t>
  </si>
  <si>
    <t>Thủy lợi Pang Dê A2, xã Xá Nhè</t>
  </si>
  <si>
    <t>Sửa chữa nâng cấp kênh Chiếu Tính 3, xã Tả Phìn</t>
  </si>
  <si>
    <t>Xã Tả Phìn</t>
  </si>
  <si>
    <t xml:space="preserve"> Sửa chữa nâng cấp tuyến kênh Đề Dê Hu, xã Sính Phình</t>
  </si>
  <si>
    <t>Xã Sính Phình</t>
  </si>
  <si>
    <t>Khắc phục thủy lợi Đội 8+9, xã Mường Báng</t>
  </si>
  <si>
    <t>Đập số 1 thủy lợi thị trấn</t>
  </si>
  <si>
    <t>Nâng cấp sửa chữa kênh mương tưới tiêu Bản Đun, xã Mường Đun</t>
  </si>
  <si>
    <t>Thủy lợi Chua Tang thôn Cáng Phình, xã Lảo Xả Phình</t>
  </si>
  <si>
    <t>Xã Lao Xả Phình</t>
  </si>
  <si>
    <t>Sửa chữa kênh mương Đun Nưa, xã Mường Đun</t>
  </si>
  <si>
    <t>Thủy lợi Háng Pàng, xã Huổi Só</t>
  </si>
  <si>
    <t>Xã Huổi Só</t>
  </si>
  <si>
    <t>Thủy lợi Tà tâu thôn Páo Tỉnh Làng, xã Tả Sìn Thàng</t>
  </si>
  <si>
    <t>Xã Tả Sìn Thàng</t>
  </si>
  <si>
    <t>Thủy lợi Mô Lô Tổng</t>
  </si>
  <si>
    <t xml:space="preserve">
Sửa chữa thủy lợi Háng Lồng Dê
</t>
  </si>
  <si>
    <t>Thủy lợi Nà Pồng đội 4, xã Mường Báng</t>
  </si>
  <si>
    <t>Đội 4 xã, Mường Báng</t>
  </si>
  <si>
    <t>Sửa chữa thủy lợi Vàng Chua, xã Sính Phình</t>
  </si>
  <si>
    <t>Sửa chữa khắc phục hậu quả mưa lũ đội 8 - Bản Báng, thủy lợi Tân Phong, xã Mường Báng</t>
  </si>
  <si>
    <t>Khắc phục hậu quả mưa lũ tuyến Nà Bồng (đội 4) thủy lợi Tân Phong, xã Mường Báng</t>
  </si>
  <si>
    <t>Sửa chữa thủy lợi Sáng Nhè, xã Xá Nhè</t>
  </si>
  <si>
    <t>Sửa chữa, nâng cấp kênh mương nội đồng thị trấn Tủa Chùa</t>
  </si>
  <si>
    <t>Khắc phục hậu quả mưa lũ thủy lợi thị trấn Tủa Chùa</t>
  </si>
  <si>
    <t>Thủy lợi Huổi Hém thôn Phiêng Bung</t>
  </si>
  <si>
    <t>Nâng cấp tuyến kênh thủy lợi Pàng Dê A2</t>
  </si>
  <si>
    <t>Xá Nhè</t>
  </si>
  <si>
    <t>Sửa chữa, nâng cấp thủy lợi Na Pa</t>
  </si>
  <si>
    <t>Nâng cấp tuyến kênh công trình thủy lợi Háng Ga</t>
  </si>
  <si>
    <t>Thủy lợi Nàng Khang thôn Háng Trơ</t>
  </si>
  <si>
    <t>Thủy lợi Hồng Ngài, xã Huổi Só</t>
  </si>
  <si>
    <t>Sửa chữa Thủy lợi Bản hẹ 1 xã Xá Nhè</t>
  </si>
  <si>
    <t>Sửa chữa Thủy lợi Nà Bồng xã  Mường Báng</t>
  </si>
  <si>
    <t>Sửa chữa Thủy lợi Số 1 Thị Trấn</t>
  </si>
  <si>
    <t>Sửa chữa Thủy lợi Nà Sa xã Mường Đun</t>
  </si>
  <si>
    <t>Sửa chữa Thủy Lợi Pàng Nhang</t>
  </si>
  <si>
    <t>Sửa chữa Thủy lợi Đề Lu 2 xã Tủa Thàng</t>
  </si>
  <si>
    <t>Sửa chữa Thủy lợi Kề Cải xã Mường Báng</t>
  </si>
  <si>
    <t>Sửa chữa thủy lợi Huổi Trẳng xã Tủa Thàng</t>
  </si>
  <si>
    <t>Thủy lợi thôn Từ Ngài 1</t>
  </si>
  <si>
    <t>Kiên cố hóa tuyến kênh thủy lợi Háng Pàng</t>
  </si>
  <si>
    <t>Huổi Só</t>
  </si>
  <si>
    <t>Làm mới thủy lợi thôn Từ Ngài 1, xã Mường Báng</t>
  </si>
  <si>
    <t>Thôn Từ Ngài 1, xã Mường Báng</t>
  </si>
  <si>
    <t>Kiên cố hóa kênh mương Nà Càng đội 6, xã Mường Báng</t>
  </si>
  <si>
    <t>Đội 6, xã Mường Báng</t>
  </si>
  <si>
    <t>Làm mới thủy lợi Háng Là - Tà Cu Nhe, xã Tả Phìn</t>
  </si>
  <si>
    <t>Thủy lợi thôn 3, cánh đồng Tà Là Cáo, xã Sính Phình</t>
  </si>
  <si>
    <t>Thôn 3, xã Sính Phình</t>
  </si>
  <si>
    <t>Thủy lợi Háng Khúa thôn Páo Tỉnh Làng 2, xã Tả Sìn Thàng</t>
  </si>
  <si>
    <t>Thôn Páo Tỉnh Làng 2, xã Tả Sìn Thàng</t>
  </si>
  <si>
    <t>VIII.</t>
  </si>
  <si>
    <t>Huyện Tủa Chùa</t>
  </si>
  <si>
    <t>Khắc phục sửa chữa thuỷ lợi Sính Sủ 2 xã Xá Nhè</t>
  </si>
  <si>
    <t>Sửa chữa Thủy nông Tả Phìn 2 xã Tả Phìn</t>
  </si>
  <si>
    <t>Khắc phục sửa chữa thủy lợi Nà Pồng xã Mường Báng</t>
  </si>
  <si>
    <t>Thuỷ nông Bản Lịch 2 xã Xá Nhè</t>
  </si>
  <si>
    <t>Xử lý kỹ thuật công trình thủy lợi Hồ Sông Ún</t>
  </si>
  <si>
    <t>Xử lý, sửa chữa, khắc phục hậu quả do thiên tai, bão lũ đối với công trình Thủy lợi Đề Lu 1, xã Tủa Thàng</t>
  </si>
  <si>
    <t>xã Tủa Thàng</t>
  </si>
  <si>
    <t>Thủy  lợi thôn Từ Ngài 2, xã Mường Báng</t>
  </si>
  <si>
    <t>Thôn Từ Ngài 2, xã Mường Báng</t>
  </si>
  <si>
    <t>59ha lúa 2 vụ</t>
  </si>
  <si>
    <t>10ha vụ mùa và 20ha vụ chiêm</t>
  </si>
  <si>
    <t>Người dân chưa hạ ruộng bậc thang đủ diện tích theo thiết kế</t>
  </si>
  <si>
    <t>Hoạt động tốt</t>
  </si>
  <si>
    <t>Giao cho đội quản lý thủy nông xã quản lý, khai thác</t>
  </si>
  <si>
    <t>Sửa chữa Công trình Thủy lợi Lọng Phạ, xã Mường Đun</t>
  </si>
  <si>
    <t>15ha lúa 2 vụ</t>
  </si>
  <si>
    <t>Sửa chữa kênh mương nội đồng thị trấn huyện Tủa Chùa</t>
  </si>
  <si>
    <t>20ha lúa 2 vụ</t>
  </si>
  <si>
    <t>15ha vụ chiêm và 20ha vụ Mùa</t>
  </si>
  <si>
    <t>Vụ chiêm lưu lượng nước trên dòng suối nhỏ hơn năng lực thiết kế của công trình</t>
  </si>
  <si>
    <t>Thủy nông khum Sam xã Mường Đun, huyện Tủa Chùa</t>
  </si>
  <si>
    <t>13ha lúa 2 vụ</t>
  </si>
  <si>
    <t>10ha lúa 2 vụ</t>
  </si>
  <si>
    <t>7ha vụ chiêm và 20ha vụ mùa</t>
  </si>
  <si>
    <t>13ha vụ chiêm và 19ha vụ mùa</t>
  </si>
  <si>
    <t>26ha lúa 2 vụ</t>
  </si>
  <si>
    <t>26ha lúa vụ mùa</t>
  </si>
  <si>
    <t>Vụ chiêm người dân không sản xuất</t>
  </si>
  <si>
    <t>10ha lúa vụ chiêm và 13ha lúa vụ mùa</t>
  </si>
  <si>
    <t>Đang bị hư hỏng do mưa lũ</t>
  </si>
  <si>
    <t>Đã có QĐ phê duyệt sửa chữa</t>
  </si>
  <si>
    <t>8ha lúa 2 vụ</t>
  </si>
  <si>
    <t>4ha lúa 2 vụ</t>
  </si>
  <si>
    <t>3ha lúa 2 vụ</t>
  </si>
  <si>
    <t>35ha lúa 2 vụ</t>
  </si>
  <si>
    <t>4ha vụ mùa</t>
  </si>
  <si>
    <t>19ha lúa 2 vụ</t>
  </si>
  <si>
    <t xml:space="preserve">6ha lúa vụ chiêm và 11ha lúa vụ mùa </t>
  </si>
  <si>
    <t>12ha lúa 2 vụ</t>
  </si>
  <si>
    <t>Đã hư hỏng hoàn toàn do mưa lũ</t>
  </si>
  <si>
    <t>Đề nghị sửa chữa nâng cấp lại công trình</t>
  </si>
  <si>
    <t>Sửa chữa thủy lợi Sính Sủ 1 xã Xá Nhè huyện Tủa Chùa</t>
  </si>
  <si>
    <t xml:space="preserve">2ha lúa vụ chiêm và 12ha lúa vụ mùa </t>
  </si>
  <si>
    <t>Sửa chữa thủy lợi Háng Đề Dê, xã Sính Phình, huyện Tủa Chùa, tỉnh Điện Biên</t>
  </si>
  <si>
    <t xml:space="preserve">7ha lúa vụ chiêm và 20ha lúa vụ mùa </t>
  </si>
  <si>
    <t xml:space="preserve">20ha lúa vụ mùa </t>
  </si>
  <si>
    <t>Vụ chiêm không có nước để sản xuất</t>
  </si>
  <si>
    <t>40ha lúa 2 vụ</t>
  </si>
  <si>
    <t xml:space="preserve">5ha lúa vụ chiêm và 40ha lúa vụ mùa </t>
  </si>
  <si>
    <t>Người dân không sản xuất vụ chiêm</t>
  </si>
  <si>
    <t>Xã MƯờng Báng</t>
  </si>
  <si>
    <t>Sửa chữa Thủy lợi Háng Sung 1, xã Tả Phìn, huyện Tủa Chùa</t>
  </si>
  <si>
    <t xml:space="preserve">15ha lúa vụ chiêm và 26ha lúa vụ mùa </t>
  </si>
  <si>
    <t xml:space="preserve">3ha lúa vụ chiêm và 26ha lúa vụ mùa </t>
  </si>
  <si>
    <t>7ha lúa 2 vụ</t>
  </si>
  <si>
    <t>25ha lúa vụ mùa</t>
  </si>
  <si>
    <t>8ha lúa vụ chiêm và 25ha lúa vụ mùa</t>
  </si>
  <si>
    <t>3ha lúa vụ chiêm và 26ha lúa vụ mùa</t>
  </si>
  <si>
    <t>2ha lúa vụ chiêm và 10ha lúa vụ mùa</t>
  </si>
  <si>
    <t>12ha lúa vụ chiêm và 30ha lúa vụ mùa</t>
  </si>
  <si>
    <t>5ha lúa vụ chiêm và 30ha lúa vụ mùa</t>
  </si>
  <si>
    <t>Vụ chiêm không đủ nước để sản xuất</t>
  </si>
  <si>
    <t>9ha lúa vụ chiêm và 20ha lúa vụ mùa</t>
  </si>
  <si>
    <t>4ha lúa vụ chiêm và 20ha lúa vụ mùa</t>
  </si>
  <si>
    <t>25ha lúa vụ chiêm và 30ha lúa vụ mùa</t>
  </si>
  <si>
    <t>20ha lúa vụ chiêm và 30ha lúa vụ mùa</t>
  </si>
  <si>
    <t>25ha lúa 2 vụ</t>
  </si>
  <si>
    <t>9ha lúa vụ chiêm và 25ha lúa vụ mùa</t>
  </si>
  <si>
    <t>Sửa chữa khắc phục hậu quả thiên tai thủy lợi Chiếu Tính 1 xã Tả Phìn huyện Tủa Chùa</t>
  </si>
  <si>
    <t>26ha lúa vụ chiêm và 33ha lúa vụ mùa</t>
  </si>
  <si>
    <t>5ha lúa vụ chiêm và 33ha lúa vụ mùa</t>
  </si>
  <si>
    <t xml:space="preserve">Sửa chữa thuỷ lợi Vàng Páo Giang (Háng Ga) Xã Sính Phình  huyện Tủa Chùa </t>
  </si>
  <si>
    <t>40ha lúa 1 vụ</t>
  </si>
  <si>
    <t>20ha lúa 1 vụ</t>
  </si>
  <si>
    <t>Trung Thu</t>
  </si>
  <si>
    <t>Đang hoạt động</t>
  </si>
  <si>
    <t>Giao các
 thôn, bản được thụ hưởng tự quản lý, khai thác, sử dụng</t>
  </si>
  <si>
    <t>Lao Xả Phình</t>
  </si>
  <si>
    <t>Mường Báng</t>
  </si>
  <si>
    <t>Tủa Thàng</t>
  </si>
  <si>
    <t>Sính Phình</t>
  </si>
  <si>
    <t>Tả Sìn Thàng</t>
  </si>
  <si>
    <t>Kiên cố hóa tuyến kênh thủy lợi Tỏ Nàng</t>
  </si>
  <si>
    <t>Thủy lợi Tà Huổi Tráng - Tà Si Láng</t>
  </si>
  <si>
    <t>20ha</t>
  </si>
  <si>
    <t>Không có</t>
  </si>
  <si>
    <t>Đầu mối đã hư hỏng do mưa bão, tuyến kênh vẫn được sử dụng bình thường</t>
  </si>
  <si>
    <t>Đã được xây dựng lại đầu mối bằng nguồn vốn phòng chống lụt bão</t>
  </si>
  <si>
    <t>Hàng năm có quỹ vận hành bảo trì của Dự án</t>
  </si>
  <si>
    <t>6,5ha</t>
  </si>
  <si>
    <t>Công trình vẫn hoạt động bình thường, chỉ có một số hư hỏng nhỏ</t>
  </si>
  <si>
    <t>Dự án có thành lập tổ vận hành bảo trì, để sửa chữa nhỏ và khai thác vận hành công trình</t>
  </si>
  <si>
    <t>12ha</t>
  </si>
  <si>
    <t>Giao cho đơn vị sử dụng quản lý, khai thác công trình</t>
  </si>
  <si>
    <t>28,5ha</t>
  </si>
  <si>
    <t>10ha</t>
  </si>
  <si>
    <t>16,5ha</t>
  </si>
  <si>
    <t xml:space="preserve">Sửa chữa thuỷ lợi Bản Lịch 1 </t>
  </si>
  <si>
    <t>SC TL bản Phai Mướng xã Nà Sáy</t>
  </si>
  <si>
    <t>Xã Nà Sáy</t>
  </si>
  <si>
    <t>SC,Thủy lợi bản Mường 1 xã Mường mùn</t>
  </si>
  <si>
    <t>Xã Mường Mùn</t>
  </si>
  <si>
    <t>SC,Thủy lợi Bó Lếch xã Mùn Chung</t>
  </si>
  <si>
    <t>Xã Mùn Chung</t>
  </si>
  <si>
    <t>SC,NC Thủy lợi Bản Sáng xã Quài Cang</t>
  </si>
  <si>
    <t>Xã Quài Cang</t>
  </si>
  <si>
    <t>SC,NC Thủy lợi Bản Chiềng Nong TTTG</t>
  </si>
  <si>
    <t>TT Tuần Giáo</t>
  </si>
  <si>
    <t>SCTL Phiêng Pẻn</t>
  </si>
  <si>
    <t xml:space="preserve"> xã Mùn Chung</t>
  </si>
  <si>
    <t>Nạo vét, bồi lấp phai đập KM TL nhỏ</t>
  </si>
  <si>
    <t>Thủy lợi bản Nát + bản Sái xã Quài Cang</t>
  </si>
  <si>
    <t>Thủy lợi bản Ta Cơn</t>
  </si>
  <si>
    <t>Xã Chiềng Sinh</t>
  </si>
  <si>
    <t>SC đập đầu mới tuyến kênh thủy lợi bản Hới Nọ</t>
  </si>
  <si>
    <t xml:space="preserve"> xã Quài Tở</t>
  </si>
  <si>
    <t>SC đập đầu mới tuyến kênh thủy lợi bản Cưởm xã Quài Cang</t>
  </si>
  <si>
    <t>Kênh bản Hin xã Quài cang</t>
  </si>
  <si>
    <t>SCTL Sái Trong xã Quài Cang</t>
  </si>
  <si>
    <t>Sửa chữa đập đầu mối thủy lợi Nong Tấu - thị trấn Tuần Giáo</t>
  </si>
  <si>
    <t>Thủy lợi bản Xôm - xã Quài Tở</t>
  </si>
  <si>
    <t>Xã Quài Tở</t>
  </si>
  <si>
    <t xml:space="preserve">SC công trình thủy lợi Nà Đén xã Nà Sáy </t>
  </si>
  <si>
    <t xml:space="preserve">SCTL Nong Tóng - Pá Tong </t>
  </si>
  <si>
    <t>xã Nà Tòng</t>
  </si>
  <si>
    <t xml:space="preserve"> xã Chiềng Sinh</t>
  </si>
  <si>
    <t xml:space="preserve">Sửa chữa thủy lợi bản Cọ </t>
  </si>
  <si>
    <t>xã Quài Nưa</t>
  </si>
  <si>
    <t>Sửa chữa, nâng cấp TL bản Hin 1, 2 xã Quài Cang</t>
  </si>
  <si>
    <t>SC máng treo TL Pá Tong xã Nà Tòng</t>
  </si>
  <si>
    <t>Xã Nà tòng</t>
  </si>
  <si>
    <t>Xã Quài Nưa</t>
  </si>
  <si>
    <t>IX.</t>
  </si>
  <si>
    <t>Huyện Tuần Giáo</t>
  </si>
  <si>
    <t>SC CTr TL Nà Sáy, Mường Thín</t>
  </si>
  <si>
    <t xml:space="preserve">Sửa chữa thủy lợi bản Phiêng Pẻn </t>
  </si>
  <si>
    <t>Sửa chữa thủy lợi bản Ta Lếch + TL Bó Lếch</t>
  </si>
  <si>
    <t>Sửa chữa TL bản Cắm + TL Cản II + TL bản Phủ</t>
  </si>
  <si>
    <t>Hót cuội sỏi thủy lợi Co Lụ xã Quài Nưa + Sửa chữa NSH bản Ten Chăn xã Pú Nhung</t>
  </si>
  <si>
    <t>Xã Quài Nưa, xã Pú Nhung</t>
  </si>
  <si>
    <t>Sửa chữa TL bản Muông + Đông Thấp xã Mường Thín</t>
  </si>
  <si>
    <t xml:space="preserve"> Mường Thín</t>
  </si>
  <si>
    <t>Sửa chữa thủy lợi bản Mường 1</t>
  </si>
  <si>
    <t>Sửa chữa TL bản Hốc + TL bản Thín A, B</t>
  </si>
  <si>
    <t>Xã Mường Thín</t>
  </si>
  <si>
    <t>Sửa chữa thủy lợi bản Yên</t>
  </si>
  <si>
    <t>Sửa chữa thủy lợi Chiềng Ban xã Mùn Chung</t>
  </si>
  <si>
    <t>Sửa chữa thủy lợi bản Sáng + Thủy lợi bản Mu  Xã Quài Cang</t>
  </si>
  <si>
    <t>IX</t>
  </si>
  <si>
    <t>22ha (2,3l/s/ha)</t>
  </si>
  <si>
    <t>22ha</t>
  </si>
  <si>
    <t>hoạt động bình thường</t>
  </si>
  <si>
    <t>UBND xã quản lý khai thác sử dụng</t>
  </si>
  <si>
    <t>25ha (2,3l/s/ha)</t>
  </si>
  <si>
    <t>25ha</t>
  </si>
  <si>
    <t>Do nguồn nước mặt bị cạn kiệt, không ổn định</t>
  </si>
  <si>
    <t>Còn sử dụng được</t>
  </si>
  <si>
    <t>Tưới bằng diện tích đất khai hoang hiện có</t>
  </si>
  <si>
    <t>Tưới bằng diện tích khai hoang thực tế</t>
  </si>
  <si>
    <t>VIII</t>
  </si>
  <si>
    <t>Các công trình thủy lợi đạt đến 50%công xuất  so với năng lực thực tế tưới trên địa bàn tỉnh Điện Biên từ năm 2011-2015</t>
  </si>
  <si>
    <t>Tăng cường công tác quản lý vận hành, điều tiết nước hợp lý</t>
  </si>
  <si>
    <t>15,54</t>
  </si>
  <si>
    <t>14,7ha (2,3l/s/ha)</t>
  </si>
  <si>
    <t>14,7ha</t>
  </si>
  <si>
    <t>Sửa chữa đập đầu mối + tuyến kênh thủy lợi Nà Sáy II - xã Nà Sáy</t>
  </si>
  <si>
    <t>14ha (2,3l/s/ha)</t>
  </si>
  <si>
    <t>14ha</t>
  </si>
  <si>
    <t>20,05ha (2,3l/s/ha)</t>
  </si>
  <si>
    <t>20,05ha</t>
  </si>
  <si>
    <t>20,5ha (2,3l/s/ha)</t>
  </si>
  <si>
    <t>20,5ha</t>
  </si>
  <si>
    <t>SC CTTL bản Mường Chăn, bản Thẳm xã Q.Nưa</t>
  </si>
  <si>
    <t>SC CTTL bản Hiệu, NSH trung tâm xã Chiềng Sinh</t>
  </si>
  <si>
    <t>xã Mường Pồn</t>
  </si>
  <si>
    <t>Sửa chữa kênh lập thủy lợi bản Lói</t>
  </si>
  <si>
    <t>xã Mường Lói</t>
  </si>
  <si>
    <t>Sửa chữa cống tưới, tiêu bản Púng Nghịu</t>
  </si>
  <si>
    <t>xã Thanh Chăn</t>
  </si>
  <si>
    <t>Đập đội 10  Kè bờ kênh TL bản Huổi Hẹ; Sửa chữa đập bản Che Căn</t>
  </si>
  <si>
    <t>xã Thanh Hưng; Nà Nhạn, Mường Phăng</t>
  </si>
  <si>
    <t>Kênh bản Huổi Hẹ</t>
  </si>
  <si>
    <t>xã Nà Nhạn</t>
  </si>
  <si>
    <t>Kênh Nà Tấu 4</t>
  </si>
  <si>
    <t>xã Nà Tấu</t>
  </si>
  <si>
    <t>Kênh nội đồng xã Thanh Xương</t>
  </si>
  <si>
    <t>xã Thanh Xương</t>
  </si>
  <si>
    <t>Thủy lợi bản Co Cượm</t>
  </si>
  <si>
    <t>xã Mường Phăng</t>
  </si>
  <si>
    <t>Kênh mương nội đồng bản Ta Lét</t>
  </si>
  <si>
    <t>xã Núa Ngam</t>
  </si>
  <si>
    <t>Kênh mương nội đồng bản Ten Núa</t>
  </si>
  <si>
    <t>Nâng cấp sửa chữa kênh mương nội đồng bản Loọng Sọt</t>
  </si>
  <si>
    <t>Kênh nội đồng Pá Heo và cụm đơn lẻ</t>
  </si>
  <si>
    <t>Xử lý sụt sạt kênh thủy lợi bản Na Hai</t>
  </si>
  <si>
    <t>xã Sam Mứn</t>
  </si>
  <si>
    <t>Xử lý sụt sạt kênh thủy lợi Na Pen</t>
  </si>
  <si>
    <t>Sửa chữa thủy lợi bản Sáng</t>
  </si>
  <si>
    <t>xã Thanh An</t>
  </si>
  <si>
    <t>Hỗ trợ sửa chữa phai tạm bảo vệ lúa phục vụ sản xuất bản Na Hý, bản Tâu, Ten</t>
  </si>
  <si>
    <t>xã Hua Thanh</t>
  </si>
  <si>
    <t xml:space="preserve">Sửa chữa kênh bản Tà Cáng; kè bảo vệ cầu tràn </t>
  </si>
  <si>
    <t>Sửa chữa tuyến kênh đoạn Phiêng Sáng; đoạn tuyến bản Tân Quang</t>
  </si>
  <si>
    <t>xã Mường Nhà, Na Tông</t>
  </si>
  <si>
    <t>Sửa chữa đập bản Kéo</t>
  </si>
  <si>
    <t>xã Pá Khoang</t>
  </si>
  <si>
    <t>Sửa chữa đoạn kênh đầu tuyến bản Lọng Sọt</t>
  </si>
  <si>
    <t>Sửa chữa kênh tưới hồ bản Ban (đoạn bãi Huổi Quang và bãi tưới làng thanh niên lập nghiệp - Tân Quang)</t>
  </si>
  <si>
    <t>xã Mường Nhà</t>
  </si>
  <si>
    <t>Sửa chữa thủy lợi bản Noọng Nghịu</t>
  </si>
  <si>
    <t>Xây dựng tuyến mương tiêu khu vực dân cư đội 24 - Bản Phủ</t>
  </si>
  <si>
    <t>xã Noọng Hẹt</t>
  </si>
  <si>
    <t>Xử lý sụt sạt kênh thủy lợi bản Loọng Sọt, Ta Lét</t>
  </si>
  <si>
    <t>xã Hẹ Muông</t>
  </si>
  <si>
    <t>Sửa chữa phai Nậm Luông, bản Đông mệt 1,2, bản Co Thón</t>
  </si>
  <si>
    <t>Phai Tát Mạt - bản Xôm, xã Pá Khoang</t>
  </si>
  <si>
    <t>Sửa chữa phai Na Tông, bản Cang</t>
  </si>
  <si>
    <t>Nâng cấp sửa chữa phai đội 1, bản Bồ Hóng</t>
  </si>
  <si>
    <t>Nâng cấp tuyến kênh từ bản Hẹ 1 đến bản Co Sản</t>
  </si>
  <si>
    <t>Sửa chữa phai 1 bản Công Kéo, Ten</t>
  </si>
  <si>
    <t>Sửa chữa phai tạm Na Tông bản Nà Luống</t>
  </si>
  <si>
    <t>Sửa chữa phai tạm Na Meo, bản Na Tông 1,2, xã Na Tông</t>
  </si>
  <si>
    <t>xã Na Tông</t>
  </si>
  <si>
    <t>Sửa chữa 03 phai tạm (Đội 10 Na Hý, Đội 9 bản Ten, Phai Na Có Chặm - Đội 3 bản Tâu)</t>
  </si>
  <si>
    <t>Sửa chữa phai tạm đội 13, xã Thanh Xương; Phai tạm đội 11,12,13, xã Thanh Nưa</t>
  </si>
  <si>
    <t>xã Thanh Xương; Thanh Nưa</t>
  </si>
  <si>
    <t xml:space="preserve">Sửa chữa phai tạm Pe Nọi, Xử lý mố cầu Thanh Bình, cầu Thanh Đông, Kè rọ thép đội 8b,8d, </t>
  </si>
  <si>
    <t>xã Thanh Luông</t>
  </si>
  <si>
    <t>Sửa chữa kênh tưới bản Xôm, Lán Yên</t>
  </si>
  <si>
    <t>Sửa chữa cống tiêu đội 22 bản Phiêng Ban</t>
  </si>
  <si>
    <t>xã Thanh Nưa</t>
  </si>
  <si>
    <t>Cống xả cát bản Nà Cái, phai tạm Nà Tấu 3, kênh tưới + kè bảo vệ ruộng Nà Tấu 1,2,3,4, Khua Pén</t>
  </si>
  <si>
    <t>Sửa chữa thủy lợi bản Vang, xã Pá Khoang</t>
  </si>
  <si>
    <t xml:space="preserve">Thủy lợi bản Phai Bai </t>
  </si>
  <si>
    <t xml:space="preserve">Kiên cố kênh hữu thủy lợi bản Na Phay </t>
  </si>
  <si>
    <t xml:space="preserve">KC kênh thủy lợi bản Nà Nọi </t>
  </si>
  <si>
    <t>Kênh bản Tân Quang</t>
  </si>
  <si>
    <t xml:space="preserve">Kênh thủy lợi Ca Hau </t>
  </si>
  <si>
    <t xml:space="preserve">Kiên cố kênh hữu thủy lợi bản Phiêng Sáng </t>
  </si>
  <si>
    <t xml:space="preserve">Thủy lợi bản Na Cọ </t>
  </si>
  <si>
    <t xml:space="preserve"> xã Mường Lói</t>
  </si>
  <si>
    <t xml:space="preserve">Thủy lợi bản Huổi Hộc </t>
  </si>
  <si>
    <t xml:space="preserve">Thủy lợi bản Đán Yên </t>
  </si>
  <si>
    <t xml:space="preserve">Nâng cấp tuyến nhánh T7 (bãi tưới đội 7, 16,18) </t>
  </si>
  <si>
    <t xml:space="preserve">Sửa chữa kênh mương bản Nà Láo, bản Hồng Líu </t>
  </si>
  <si>
    <t>Sửa chữa tường cánh sau hạ lưu đập bên tả thủy lợi Nà Ngám</t>
  </si>
  <si>
    <t>xã Pom Lót</t>
  </si>
  <si>
    <t xml:space="preserve">Nâng cấp, sửa chữa kênh tưới từ bãi Trạm xá đi A1 (Bãi Hua Ná) </t>
  </si>
  <si>
    <t>xã Noong Luống</t>
  </si>
  <si>
    <t xml:space="preserve">Nâng cấp sửa chữa kênh tưới, tiêu đội 1+4 </t>
  </si>
  <si>
    <t>Xã Nà Nhạn</t>
  </si>
  <si>
    <t>Đầu tư nâng cấp Hệ thống kênh mương và Cải tạo đất làm ruộng nước bãi Tạ Râu bản Tin Tốc</t>
  </si>
  <si>
    <t xml:space="preserve">Sửa chữa thủy lợi bản Ca Hau </t>
  </si>
  <si>
    <t>xã Na Ư</t>
  </si>
  <si>
    <t xml:space="preserve">Nâng cấp tuyến nhánh T7 (bãi tưới đội 7, 16, 18) </t>
  </si>
  <si>
    <t xml:space="preserve">Nâng cấp sửa chữa kênh tưới đội 10 </t>
  </si>
  <si>
    <t>Xã Thanh Hưng</t>
  </si>
  <si>
    <t xml:space="preserve">Nâng cấp kênh bãi Hua Ná </t>
  </si>
  <si>
    <t xml:space="preserve">Kiên cố kênh thủy lợi Na Cò Bô </t>
  </si>
  <si>
    <t xml:space="preserve">Kênh tưới khu bãi cát đội (1,2,3,9) </t>
  </si>
  <si>
    <t>Xã Pom Lót</t>
  </si>
  <si>
    <t xml:space="preserve">Thủy lơi Nà Tấu 5 </t>
  </si>
  <si>
    <t xml:space="preserve">Kênh mương bản Na Ư </t>
  </si>
  <si>
    <t>Kiên cố kênh đội 7</t>
  </si>
  <si>
    <t xml:space="preserve">Công trình thủy lợi Lán Yên </t>
  </si>
  <si>
    <t xml:space="preserve">Hỗ trợ sửa chữa kênh mương, phai tạm kè nắn dòng 07 phai </t>
  </si>
  <si>
    <t xml:space="preserve">Thủy lợi Hua Ta bản Phăng </t>
  </si>
  <si>
    <t xml:space="preserve">Thủy nông bản Tin Tốc </t>
  </si>
  <si>
    <t xml:space="preserve">Xã Mường Pồn </t>
  </si>
  <si>
    <t xml:space="preserve">Thủy lợi bản Tâu </t>
  </si>
  <si>
    <t>X.</t>
  </si>
  <si>
    <t>Huyện Điện Biên</t>
  </si>
  <si>
    <t>UBND xã, bản quản lý</t>
  </si>
  <si>
    <t>Nhân dân chưa khai hoang được</t>
  </si>
  <si>
    <t>Bố trí nguồn vốn hỗ trợ khai hoang</t>
  </si>
  <si>
    <t>Phai rọ thép mùa mưa lũ gây hư hỏng</t>
  </si>
  <si>
    <t>Bố trí làm đập kiên cố</t>
  </si>
  <si>
    <t>Bố trí làm đập, kênh kiên cố</t>
  </si>
  <si>
    <t xml:space="preserve">Kênh mương thủy lợi bản Mường Pồn 1 </t>
  </si>
  <si>
    <t xml:space="preserve">Sửa chữa kênh xây thủy lợi Na Hai( Đoạn 200m+20m) bản Na Hai </t>
  </si>
  <si>
    <t xml:space="preserve">Thủy lợi bản Kéo </t>
  </si>
  <si>
    <t>Thủy lợi bản Nậm Hẹ</t>
  </si>
  <si>
    <t xml:space="preserve">Thủy lợi bản Tin Tốc </t>
  </si>
  <si>
    <t>Đập thủy lợi Đông Mệt</t>
  </si>
  <si>
    <t>Thủy nông bản Nghịu</t>
  </si>
  <si>
    <t xml:space="preserve">Thủy lợi Na Hay, bản Hua Luống </t>
  </si>
  <si>
    <t xml:space="preserve">Thủy lợi bản Nà Tấu 3 </t>
  </si>
  <si>
    <t>Nâng cấp kênh nhánh T12C (Bãi ngô đội 4 cũ)</t>
  </si>
  <si>
    <t>Nâng cấp kênh bản Chiềng Xôm</t>
  </si>
  <si>
    <t xml:space="preserve">Xây dựng đập đầu mối và tuyến kênh Pe Nọi </t>
  </si>
  <si>
    <t>Thủy lợi Phai Dên, bản Mường Pồn 1</t>
  </si>
  <si>
    <t>Nâng cấp, sửa chữa tuyến kênh thủy lợi Sen Lạt bản Na Sang I+II</t>
  </si>
  <si>
    <t>xã Thanh Yên</t>
  </si>
  <si>
    <t xml:space="preserve">Thủy lợi bản Nà Ngám 1,2,3 </t>
  </si>
  <si>
    <t>xã Thanh Hưng</t>
  </si>
  <si>
    <t xml:space="preserve">Phường Nam Thanh </t>
  </si>
  <si>
    <t>Xã Thanh Minh</t>
  </si>
  <si>
    <t xml:space="preserve">Xã Tà Lèng </t>
  </si>
  <si>
    <t>Phường nam Thanh</t>
  </si>
  <si>
    <t>Phường Him Lam</t>
  </si>
  <si>
    <t>Phường Noong Bua</t>
  </si>
  <si>
    <t>Phường Nam Thanh</t>
  </si>
  <si>
    <t>Phường Thanh Trường</t>
  </si>
  <si>
    <t xml:space="preserve">Tổ dân phố10,12,13 </t>
  </si>
  <si>
    <t>XI.</t>
  </si>
  <si>
    <t>Thành phố Điện Biên Phủ</t>
  </si>
  <si>
    <t>UBND phường quản lý</t>
  </si>
  <si>
    <t>do nhân dân không mở rộng đồng ruộng</t>
  </si>
  <si>
    <t xml:space="preserve">UBND xã quản lý </t>
  </si>
  <si>
    <t xml:space="preserve">UBND phường Quản lý </t>
  </si>
  <si>
    <t xml:space="preserve">8.5 </t>
  </si>
  <si>
    <t xml:space="preserve">UBND xã Quản lý </t>
  </si>
  <si>
    <t xml:space="preserve">do mở đường </t>
  </si>
  <si>
    <t>Tưới hỗ trợ 30 ha lúa 2 vụ của cánh đồng Púng Tôm</t>
  </si>
  <si>
    <t>UBND xã Quản lý</t>
  </si>
  <si>
    <t xml:space="preserve">8 ha lúa ruộng 2 vụ </t>
  </si>
  <si>
    <t>UBND Phường Quản lý</t>
  </si>
  <si>
    <t xml:space="preserve">20 ha lúa ruộng 2 vụ </t>
  </si>
  <si>
    <t xml:space="preserve">6 ha lúa ruộng 2 vụ </t>
  </si>
  <si>
    <t>Cánh đồng TDP4
phường Thanh Trường</t>
  </si>
  <si>
    <t>Đảm bảo
tưới, tiêu
15ha lúa
2 vụ</t>
  </si>
  <si>
    <t>Tưới, tiêu
15ha lúa
2 vụ</t>
  </si>
  <si>
    <t>Hoạt động
tốt</t>
  </si>
  <si>
    <t>Kênh mương bản Ta Pô
phường Thanh Trường
TP. Điện Biên Phủ</t>
  </si>
  <si>
    <t>Cánh đồng bản Ta Pô
phường Thanh Trường</t>
  </si>
  <si>
    <t>Bản Co Củ, xã Thanh Minh</t>
  </si>
  <si>
    <t xml:space="preserve">ha </t>
  </si>
  <si>
    <t>5 ha lúa 2 vụ</t>
  </si>
  <si>
    <t>UBND xã quản lý</t>
  </si>
  <si>
    <t xml:space="preserve">Tuyến kênh tiêu thoát lũ TDP 10,12,13 phường Nam Thanh </t>
  </si>
  <si>
    <t xml:space="preserve">thoát lũ cho 60 ha lúa 2 vụ </t>
  </si>
  <si>
    <t>UBND Phường quản lý</t>
  </si>
  <si>
    <t>Kênh mương khu phố 2, phường Nam Thanh</t>
  </si>
  <si>
    <t>12 ha lú 2 vụ</t>
  </si>
  <si>
    <t>Nâng cấp, sửa chữa kênh mương phường Nam Thanh</t>
  </si>
  <si>
    <t>22 ha</t>
  </si>
  <si>
    <t xml:space="preserve">22 ha </t>
  </si>
  <si>
    <t>Thủy lợi Nà Sản B - xã Sa Dung</t>
  </si>
  <si>
    <t>Sa Dung</t>
  </si>
  <si>
    <t>Thủy lợi bản Huổi Pó xã Pú Hồng</t>
  </si>
  <si>
    <t>Pú Hồng</t>
  </si>
  <si>
    <t>Thủy lợi Na Son 6, Thị trấn Điện Biên Đông</t>
  </si>
  <si>
    <t>TT.ĐBĐ</t>
  </si>
  <si>
    <t>Thủy lợi Noong Bua xã Luân Giói</t>
  </si>
  <si>
    <t>Luân Giói</t>
  </si>
  <si>
    <t>Thủy lợi Ten Luống, xã Chiềng Sơ</t>
  </si>
  <si>
    <t>Chiềng Sơ</t>
  </si>
  <si>
    <t>Thủy lợi Tìa Dình A-B, xã Tìa Dình</t>
  </si>
  <si>
    <t>Tìa Dình</t>
  </si>
  <si>
    <t>Thủy lợi Cả Hồng, xã Háng Lìa</t>
  </si>
  <si>
    <t>Háng Lìa</t>
  </si>
  <si>
    <t>Thủy lợi Xa Vua A, xã Phình Giàng</t>
  </si>
  <si>
    <t>Phình Giàng</t>
  </si>
  <si>
    <t>Thủy lợi Noọng Chuông C, xã Na Son</t>
  </si>
  <si>
    <t>Na Son</t>
  </si>
  <si>
    <t>Thủy lợi Mường tỉnh C, xã Xa Dung</t>
  </si>
  <si>
    <t>Xa Dung</t>
  </si>
  <si>
    <t>Thủy lợi Trung Sua, xã Keo Lôm</t>
  </si>
  <si>
    <t>Keo Lôm</t>
  </si>
  <si>
    <t>Thủy lợi Na Pục, xã Mường Luân</t>
  </si>
  <si>
    <t>Mường Luân</t>
  </si>
  <si>
    <t>CT: Thủy nông Tìa Ghếnh xã Keo Lôm</t>
  </si>
  <si>
    <t>Xây dựng kênh mương nội đồng bản Dư O A-B Tại cọc 385 (Bãi 1) giai đoạn I, xã Noong U</t>
  </si>
  <si>
    <t>Xây dựng kênh mương nội đồng bản Dư O A-B Tại cọc 385 (Bãi 1) giai đoạn II, xã Noong U</t>
  </si>
  <si>
    <t>Xây dựng kênh mương nội đồng bản Dư O A-B Tại Km6-Km8 (Bãi 2), xã Nong U</t>
  </si>
  <si>
    <t>Thủy lợi Huổi Tao B - Pu Nhi</t>
  </si>
  <si>
    <t>Pú Nhi</t>
  </si>
  <si>
    <t>Thủy lợi Suối Na Nhưng, bản Phà Só B, xã Sa Dung</t>
  </si>
  <si>
    <t>Thủy lợi Bản Sa Dung C</t>
  </si>
  <si>
    <t>Xã Sa Dung</t>
  </si>
  <si>
    <t>5 ha</t>
  </si>
  <si>
    <t>Thủy lợi bản Háng Pa</t>
  </si>
  <si>
    <t xml:space="preserve"> X. Chiềng Sơ</t>
  </si>
  <si>
    <t>Thủy lợi bản Háng Giống</t>
  </si>
  <si>
    <t xml:space="preserve"> X. Pú Nhi</t>
  </si>
  <si>
    <t>CT: Kiên cố hóa kênh nội đồng bản Na Phát A xã Na Son</t>
  </si>
  <si>
    <t>CT: Kiên cố hóa kênh nội đồng bản Háng Lìa A xã Háng Lìa</t>
  </si>
  <si>
    <t>CT: Thủy lợi nhỏ bản Chóng B xã Sa Dung</t>
  </si>
  <si>
    <t>CT: Kiên cố hóa kênh nội đồng bản Cang B xã Chiềng Sơ</t>
  </si>
  <si>
    <t>CT: Kiên cố hóa kênh nội đồng bản Mường Luân 1 xã Mường Luân</t>
  </si>
  <si>
    <t>Thủy lợi Pá Pan - Thanh Ngám - Noong U</t>
  </si>
  <si>
    <t>Xã Noong U</t>
  </si>
  <si>
    <t>Kiên cố kênh thủy lợi Na Ản - Na Cai, xã Luân Giói</t>
  </si>
  <si>
    <t>Thủy lợi bản Na Phát A,B</t>
  </si>
  <si>
    <t>X. Na Son</t>
  </si>
  <si>
    <t xml:space="preserve">Thủy lợi bản Nà sản B1 </t>
  </si>
  <si>
    <t>X. Sa Dung</t>
  </si>
  <si>
    <t>Thủy lợi bản Phì Nhừ B</t>
  </si>
  <si>
    <t>X. Phì Nhừ</t>
  </si>
  <si>
    <t xml:space="preserve">Sửa chữa Thủy lợi bản Pá Vạt 2,3 </t>
  </si>
  <si>
    <t>X. Mường Luân</t>
  </si>
  <si>
    <t>Thủy lợi bản Na Lại trên</t>
  </si>
  <si>
    <t>X. Luân Giói</t>
  </si>
  <si>
    <t xml:space="preserve">Thủy lợi bản Tìa ghênh A </t>
  </si>
  <si>
    <t>X. Keo Lôm</t>
  </si>
  <si>
    <t>Thủy lợi bản Tào La</t>
  </si>
  <si>
    <t>X. Tìa Dình</t>
  </si>
  <si>
    <t>Thủy lợi bản Pu Nhi</t>
  </si>
  <si>
    <t>X. Pu Nhi</t>
  </si>
  <si>
    <t>Thủy lợi bản Nà Nếnh C</t>
  </si>
  <si>
    <t>X. Pú Hồng</t>
  </si>
  <si>
    <t>CT: Kiên cố hóa kênh mương bản Nà Nếnh C xã Pú Hồng</t>
  </si>
  <si>
    <t>CT: Làm mới Thủy lợi bản Na Lại xã Luân Giói</t>
  </si>
  <si>
    <t>CT: Thủy lợi bản Huổi Va B xã Háng Lìa</t>
  </si>
  <si>
    <t>CT: Kiên cố hóa kênh nội đồng bản Bó xã Na Son</t>
  </si>
  <si>
    <t>Bản Bó, xã Na Son</t>
  </si>
  <si>
    <t>CT: Thủy lợi bản Huổi Dụa xã Phình Giàng</t>
  </si>
  <si>
    <t>CT: Thủy lợi bản Háng Trợ xã Pu Nhi</t>
  </si>
  <si>
    <t>Thủy lợi Na Mạt, bản Giói A+B</t>
  </si>
  <si>
    <t>Xã Luân Giói</t>
  </si>
  <si>
    <t>XII.</t>
  </si>
  <si>
    <t>Huyện Điện Biên Đông</t>
  </si>
  <si>
    <t>Sửa chữa Thủy lợi Che Phai</t>
  </si>
  <si>
    <t>Sửa chữa Thủy lợi Huổi Rụa</t>
  </si>
  <si>
    <t>X. Phình Giàng</t>
  </si>
  <si>
    <t>Không</t>
  </si>
  <si>
    <t>Công trình vẫn đảm bảo công suất tưới theo thiết kế</t>
  </si>
  <si>
    <t>Đã bố trí nguồn kinh phí vận hành bảo trì (2.4) của WB</t>
  </si>
  <si>
    <t>Giao trực tiếp cho UBND xã quản lý</t>
  </si>
  <si>
    <t>Nâng cấp sửa chữa thủy lợi bản Chóng xã Sa Dung</t>
  </si>
  <si>
    <t>Đang khai thác, sử dụng tốt</t>
  </si>
  <si>
    <t>Giao cho xã, bản trực tiếp quản lý khai thác</t>
  </si>
  <si>
    <t>Thủy lợi Na Ngựu II xã Phì Nhừ</t>
  </si>
  <si>
    <t>X. Nong U</t>
  </si>
  <si>
    <t>Bản Tìa Ghênh, xã Keo Lôm</t>
  </si>
  <si>
    <t>15 ha</t>
  </si>
  <si>
    <t>CT vẫn đang sử dụng tốt</t>
  </si>
  <si>
    <t>Bảo trì, bảo dưỡng hàng năm</t>
  </si>
  <si>
    <t>Bàn giao cho UBND xã quản lý và sử dụng</t>
  </si>
  <si>
    <t>Bản Na Phát A, xã Na Son</t>
  </si>
  <si>
    <t>10 ha</t>
  </si>
  <si>
    <t>Bản Háng Lìa A, xã Háng Lìa</t>
  </si>
  <si>
    <t>Bản Chóng B, xã Sa Dung</t>
  </si>
  <si>
    <t>8,9 ha</t>
  </si>
  <si>
    <t>Bản Cang B, xã Chiềng Sơ</t>
  </si>
  <si>
    <t>Bản Mường Luân 1, xã Mường Luân</t>
  </si>
  <si>
    <t>7,5 ha</t>
  </si>
  <si>
    <t>Bản Nà Nếnh C, xã Pú Hồng</t>
  </si>
  <si>
    <t>8 ha</t>
  </si>
  <si>
    <t>Bản Na Lại, xã Luân Giói</t>
  </si>
  <si>
    <t>14 ha</t>
  </si>
  <si>
    <t>Bản Huổi Va B, xã Háng Lìa</t>
  </si>
  <si>
    <t>9 ha</t>
  </si>
  <si>
    <t>Bản Huổi Dụa, xã Phình Giàng</t>
  </si>
  <si>
    <t>Bản Háng Trợ, xã Pu Nhi</t>
  </si>
  <si>
    <t>12,5 ha</t>
  </si>
  <si>
    <t>Thủy lợi Bản Xẻ 1+2</t>
  </si>
  <si>
    <t>Xã Phu Luông</t>
  </si>
  <si>
    <t>Thủy lợi Bản Xôm 1,2,3 Co Thón, Đông Mệt</t>
  </si>
  <si>
    <t>Xã  Pá Khoang</t>
  </si>
  <si>
    <t>Kênh thủy lợi từ đội 2, 3, 5, 6, 12, 15, 20A, 20B</t>
  </si>
  <si>
    <t>Thủy lợi bản Yên, huyện Điện Biên</t>
  </si>
  <si>
    <t>Thủy lợi bản Tâu xã Thanh Nưa</t>
  </si>
  <si>
    <t>Sủa chữa nâng cấp mương bản Pa Xa Lào, huyện Điện Biên</t>
  </si>
  <si>
    <t>Nâng cấp, sửa chữa thủy lợi bản Na Lốm (đội 15, 16), huyện Điện Biên</t>
  </si>
  <si>
    <t>Thủy lợi Huổi Him Lam bản Pá Bông, huyện Điện Biên</t>
  </si>
  <si>
    <t>Kênh mương 3 bản 1, 2, 3 xã Nà Nhạn</t>
  </si>
  <si>
    <t>Kiên cố hóa kênh mương cấp III xã Thanh Chăn, huyện Điện Biên</t>
  </si>
  <si>
    <t xml:space="preserve"> Thủy lợi bản Na Có, huyện Điện Biên</t>
  </si>
  <si>
    <t>Kiên cố hóa kênh cấp III bản Phai Đin - đến đội 4 xã Thanh Chăn</t>
  </si>
  <si>
    <t>Kiên cố hóa kênh mương cấp III bản Na Khưa - Thanh Sơn xã Thanh Chăn</t>
  </si>
  <si>
    <t>Thủy lợi bản Hồng Lếch, xã Thanh Nưa</t>
  </si>
  <si>
    <t>Công trình thủy lợi kiên cố hóa kênh mương bản Tâu xã Hua Thanh</t>
  </si>
  <si>
    <t>Đập thủy lợi Na Puốc xã Mường Lói</t>
  </si>
  <si>
    <t>Đập đầu mối thủy lợi bản Cang 1 xã Mường Phăng</t>
  </si>
  <si>
    <t>Xây dựng thủy lợi Na Un, xã Mường Pồn</t>
  </si>
  <si>
    <t>Thủy lợi bản Hồng Líu, xã Nà Tấu</t>
  </si>
  <si>
    <t>Đập phai Nà Bon, bản Co Thón xã Pá Khoang</t>
  </si>
  <si>
    <t>Công trình thủy lợi từ cánh đồng Pa Xa Xá đến cánh đồng bản Pa Xa Lào xã Pa Thơm</t>
  </si>
  <si>
    <t>Thủy lợi bản Na Há xã Phu Luông</t>
  </si>
  <si>
    <t>Xã Mường Phăng</t>
  </si>
  <si>
    <t>Xã Thanh Nưa</t>
  </si>
  <si>
    <t>Xã Pa Thơm</t>
  </si>
  <si>
    <t>Xã Pá Khoang</t>
  </si>
  <si>
    <t>Xã Thanh Chăn</t>
  </si>
  <si>
    <t>Xã Hua Thanh</t>
  </si>
  <si>
    <t>Xã Mường Lói</t>
  </si>
  <si>
    <t>Xã Mường Pồn</t>
  </si>
  <si>
    <t>Xã Nà Tấu</t>
  </si>
  <si>
    <t>Thủy lợi kênh cấp 3 xã Thanh An</t>
  </si>
  <si>
    <t>Xã Thanh An</t>
  </si>
  <si>
    <t xml:space="preserve"> Thủy lợi bản Huổi Chan 1 xã Mường Pồn huyện Điện Biên</t>
  </si>
  <si>
    <t xml:space="preserve"> Thủy lợi bản Huổi Xa Cuông xã Pa Thơm huyện Điện Biên</t>
  </si>
  <si>
    <t xml:space="preserve"> Thủy lợi bản Huổi Hạ xã Nà Tấu huyện Đ.Biên</t>
  </si>
  <si>
    <t>Thuỷ lợi bản Hua Rốm 1+2 xã Nà Tấu huyện Điện Biên</t>
  </si>
  <si>
    <t>Thủy nông Bản Nghịu, xã Mường Phăng, huyện Điện Biên</t>
  </si>
  <si>
    <t xml:space="preserve">xã Pa Thơm </t>
  </si>
  <si>
    <t xml:space="preserve"> xã Nà Tấu </t>
  </si>
  <si>
    <t xml:space="preserve"> xã Mường Phăng</t>
  </si>
  <si>
    <t xml:space="preserve"> Sửa chữa trạm bơm Nậm Thanh</t>
  </si>
  <si>
    <t>Kênh mương bản Na Ư xã Na Ư</t>
  </si>
  <si>
    <t>Thủy lợi Na Rôn xã Hẹ Muông</t>
  </si>
  <si>
    <t>Thủy lợi Na Tao xã Mường Lói</t>
  </si>
  <si>
    <t>Thủy lợi bản Xôm xã Phu Luông</t>
  </si>
  <si>
    <t>Kênh thủy lợi bản Xôm 2 xã Phu Luông</t>
  </si>
  <si>
    <t>Kiên cố hóa kênh thủy lợi bản Nà Ngám xã Nà Nhan</t>
  </si>
  <si>
    <t>Xã Na Ư</t>
  </si>
  <si>
    <t>Xã Hẹ Muông</t>
  </si>
  <si>
    <t xml:space="preserve"> xã Phu Luông</t>
  </si>
  <si>
    <t>xã Phu Luông</t>
  </si>
  <si>
    <t xml:space="preserve"> xã Nà Nhan</t>
  </si>
  <si>
    <t>Huyện TC</t>
  </si>
  <si>
    <t>Kênh mương Sín Chải xã Sín Chải</t>
  </si>
  <si>
    <t>Kênh Chiêu Tính 1 - Tả Phìn</t>
  </si>
  <si>
    <t xml:space="preserve"> Chiêu Tính 1, Tả Phìn</t>
  </si>
  <si>
    <t>Kênh Chiêu Tính 2 - Tả Phìn</t>
  </si>
  <si>
    <t xml:space="preserve"> Chiêu Tính 2, Tả Phìn</t>
  </si>
  <si>
    <t>Thủy lợi điểm tái định cư Tà huổi tráng - Tà Si Láng</t>
  </si>
  <si>
    <t xml:space="preserve"> Tà Huổi Tráng, Tà Si Láng</t>
  </si>
  <si>
    <t xml:space="preserve"> Thủy lợi Huổi Tun, Ngối Cáy</t>
  </si>
  <si>
    <t>Thủy lợi Nậm Khum xã Chung Chải</t>
  </si>
  <si>
    <t>Thủy lợi Huổi Ló, bản Mường Nhé</t>
  </si>
  <si>
    <t xml:space="preserve">Thủy lợi Tà Hàng bản Co Lót </t>
  </si>
  <si>
    <t>Thủy lợi Á Khà Ló bản Nậm Khum</t>
  </si>
  <si>
    <t>Huyện MC</t>
  </si>
  <si>
    <t xml:space="preserve">SCNC thủy nông Huổi Chá </t>
  </si>
  <si>
    <t xml:space="preserve"> Sửa chữa thủy nông Nậm Chim</t>
  </si>
  <si>
    <t>Bổ sung 6 tuyến kênh từ kênh chính thuỷ lợi Nậm Chim</t>
  </si>
  <si>
    <t>Thủy lợi Khe Tre 1</t>
  </si>
  <si>
    <t>Thủy lợi Khe Tre 2</t>
  </si>
  <si>
    <t>Thủy lợi Chi Púng bản Vằng Xôn</t>
  </si>
  <si>
    <t>Xã Nậm Khăn</t>
  </si>
  <si>
    <t xml:space="preserve">Sửa chữa, nâng cấp công trình hồ Tông Lệnh </t>
  </si>
  <si>
    <t>Tên công trình 
(dự án)</t>
  </si>
  <si>
    <t>Năng lực thiết kế</t>
  </si>
  <si>
    <t>42,5 ha vụ chiêm, 52,5ha vụ mùa, 1,5ha thủy sản, 5ha màu</t>
  </si>
  <si>
    <t>- 39 ha lúa 2 vụ , 9 ha lúa 1 vụ,14,5 ha hoa mầu, 2,5 ha thủy sản</t>
  </si>
  <si>
    <t>Công trình thủy lợi Pa Pốm</t>
  </si>
  <si>
    <t xml:space="preserve">Đập thủy lợi Mương nội đồng Na Ít </t>
  </si>
  <si>
    <t xml:space="preserve">Kênh mương tổ dân phố 12,15,16 </t>
  </si>
  <si>
    <t xml:space="preserve">Kênh mương nội đồng cấp 3, khu kênh tả </t>
  </si>
  <si>
    <t xml:space="preserve"> Kênh Mương Búa Bom, bản Phiêng lơi</t>
  </si>
  <si>
    <t>Sửa chữa, nâng cấp kênh mương dẫn nước phục vụ sản xuất Tổ dân phố 3</t>
  </si>
  <si>
    <t>Kênh mương nội đồng cấp 4 bản Hoong En</t>
  </si>
  <si>
    <t>Kênh mương nội đồng cấp 4 bản Co Cáng</t>
  </si>
  <si>
    <t>Kênh mương nội đồng cấp 3 tổ 7</t>
  </si>
  <si>
    <t>Sửa chữa đập, nạo vét sửa chữa tuyến kênh mương thủy lợi bản Huổi lơi</t>
  </si>
  <si>
    <t>Kênh mương Tổ dân phố 1</t>
  </si>
  <si>
    <t>Kênh mương Tổ dân phố 2, 3,10</t>
  </si>
  <si>
    <t>Sửa chữa hồ chứa nước Hua Lá</t>
  </si>
  <si>
    <t>Nâng cấp, sửa chữa Đập bản Huội Phạ</t>
  </si>
  <si>
    <t>Kênh mương bản Che Phai</t>
  </si>
  <si>
    <t>Kênh mương bản Nà Nghè</t>
  </si>
  <si>
    <t>Kênh mương TDP4</t>
  </si>
  <si>
    <t xml:space="preserve">Kênh mương bản Co Củ </t>
  </si>
  <si>
    <t>Các công trình thủy lợi đạt hiệu quả sử dụng trên 70% năng lực thực tế so với thiết kế trên địa bàn tỉnh Điện Biên từ năm 2011-2015</t>
  </si>
  <si>
    <t>I</t>
  </si>
  <si>
    <t>II</t>
  </si>
  <si>
    <t>III</t>
  </si>
  <si>
    <t>IV</t>
  </si>
  <si>
    <t>VI</t>
  </si>
  <si>
    <t>VII</t>
  </si>
  <si>
    <t>BIỂU CHI TIẾT</t>
  </si>
  <si>
    <t xml:space="preserve">Thủy lợi Chế Nhù </t>
  </si>
  <si>
    <t xml:space="preserve"> Thủy lợi bản Nhộp</t>
  </si>
  <si>
    <t>Xã Mường Tùng</t>
  </si>
  <si>
    <t xml:space="preserve">Thủy lợi bản Nậm Củng </t>
  </si>
  <si>
    <t>Nhân dân chưa khai hoang do nhiều diện tích đất đang tranh chấp giữa dân tái định cư và dân sở tại.</t>
  </si>
  <si>
    <t>Trung bình</t>
  </si>
  <si>
    <t>Giải quyết triệt để tranh chấp, vận động nhân dân khai hoang</t>
  </si>
  <si>
    <t>Năm 2014  sửa chữa 200 triệu</t>
  </si>
  <si>
    <t>- Tuyến Tân Phong 2 đang hỏng.
- Tuyến bãi sặt có 2 tuyến, trong đó 1 tuyến nước không đẩy sang được</t>
  </si>
  <si>
    <t>Nâng cấp, sửa chữa</t>
  </si>
  <si>
    <t>Còn nhiều diện tích nhân dân chưa  khai hoang</t>
  </si>
  <si>
    <t>400 triệu</t>
  </si>
  <si>
    <t>940 Triệu đồng</t>
  </si>
  <si>
    <t>8ha lúa vụ chiêm và 30ha lúa vụ mùa</t>
  </si>
  <si>
    <t>3ha lúa vụ chiêm và 30ha lúa vụ mùa</t>
  </si>
  <si>
    <t>10ha lúa vụ chiêm và 35ha lúa vụ mùa</t>
  </si>
  <si>
    <t>Một số đoạn kênh đã bị mưa lũ vùi lấp</t>
  </si>
  <si>
    <t>Sửa chữa, nạo vét lại tuyến kênh</t>
  </si>
  <si>
    <t>500 tr</t>
  </si>
  <si>
    <t>8ha lúa vụ chiêm và 10ha lúa vụ mùa</t>
  </si>
  <si>
    <t>2ha lúa vụ chiêm và 12ha lúa vụ mùa</t>
  </si>
  <si>
    <t>7ha lúa vụ chiêm và 16ha lúa vụ mùa</t>
  </si>
  <si>
    <t>2ha lúa vụ chiêm và 16ha lúa vụ mùa</t>
  </si>
  <si>
    <t>Mưa lũ đã làm sạt gẫy 1 số đoạn kênh</t>
  </si>
  <si>
    <t>sửa chữa,Làm  mới một số tuyến kênh</t>
  </si>
  <si>
    <t>6ha lúa vụ mùa</t>
  </si>
  <si>
    <t>20</t>
  </si>
  <si>
    <t>30</t>
  </si>
  <si>
    <t>100</t>
  </si>
  <si>
    <t>Kênh dãn sạt lở</t>
  </si>
  <si>
    <t>Sửa chữa bổ sung kênh</t>
  </si>
  <si>
    <t>Chưa KCK đến bãi tưới</t>
  </si>
  <si>
    <t>Kênh gãy, xuống cấp</t>
  </si>
  <si>
    <t>XC</t>
  </si>
  <si>
    <t>Cty TNong</t>
  </si>
  <si>
    <t>Kênh hư hỏng do làm đường</t>
  </si>
  <si>
    <t>Bị hư hỏng</t>
  </si>
  <si>
    <t>Sửa chứa lại</t>
  </si>
  <si>
    <t xml:space="preserve">Thủy lợi Suối Chim bản Tả Co Khừ </t>
  </si>
  <si>
    <t>3</t>
  </si>
  <si>
    <t>Công trình thủy lợi Nà Phán giai đoạn I</t>
  </si>
  <si>
    <t>bản Lé xã Lay nưa thị xã Mường Lay</t>
  </si>
  <si>
    <t>Công trình thủy lợi Nà Phán giai đoạn II</t>
  </si>
  <si>
    <t xml:space="preserve">Công trình thủy lợi bản Lé </t>
  </si>
  <si>
    <t>Công trình thủy lợi Nà Phán giai đoạn III</t>
  </si>
  <si>
    <t>bản Ho Luông xã Lay nưa thị xã Mường Lay</t>
  </si>
  <si>
    <t>STT</t>
  </si>
  <si>
    <t>Địa điểm xây dựng</t>
  </si>
  <si>
    <t>Đơn vị tính</t>
  </si>
  <si>
    <t>Công suất</t>
  </si>
  <si>
    <t>Hiện trạng sử dụng</t>
  </si>
  <si>
    <t>Nguyên nhân không đạt công suất thiết kế</t>
  </si>
  <si>
    <t>Hiện trạng công trình</t>
  </si>
  <si>
    <t>Giải pháp khắc phục</t>
  </si>
  <si>
    <t>KP bảo trì, bảo dưỡng đã SD</t>
  </si>
  <si>
    <t>Hình thức quản lý khai thác sử dụng</t>
  </si>
  <si>
    <t>ha</t>
  </si>
  <si>
    <t>Năng lực thực tế</t>
  </si>
  <si>
    <t>đảm bảo</t>
  </si>
  <si>
    <t>1</t>
  </si>
  <si>
    <t xml:space="preserve">Thủy lợi bản Đớ </t>
  </si>
  <si>
    <t>Khu tái định cư Đồi Cao</t>
  </si>
  <si>
    <t>2</t>
  </si>
  <si>
    <t>Thủy lợi bản Mo (giai đoạn II)</t>
  </si>
  <si>
    <t>Khu tái định cư Lay Nưa</t>
  </si>
  <si>
    <t xml:space="preserve">Thủy lợi Na Tung  </t>
  </si>
  <si>
    <t>4</t>
  </si>
  <si>
    <t>Thủy lợi Nậm Cản</t>
  </si>
  <si>
    <t>Khu tái định cư Nậm Cản</t>
  </si>
  <si>
    <t>5</t>
  </si>
  <si>
    <t>Thủy lợi Tạo sen</t>
  </si>
  <si>
    <t>9</t>
  </si>
  <si>
    <t>10</t>
  </si>
  <si>
    <t>Biểu số 3</t>
  </si>
  <si>
    <t xml:space="preserve">Công trình thủy lợi Nà Púng </t>
  </si>
  <si>
    <t>Thủy lợi Nà Púng giai đoạn II</t>
  </si>
  <si>
    <t xml:space="preserve">  Bản Tạo Sen xã Lay Nưa thị xã Mường Lay</t>
  </si>
  <si>
    <t>Thủy lợi Co Sang</t>
  </si>
  <si>
    <t>11</t>
  </si>
  <si>
    <t>12</t>
  </si>
  <si>
    <t>Thủy lợi Huổi Luân</t>
  </si>
  <si>
    <t>Tổ điều tiết nước thị xã; UBND xã, phường vận hành, sử dụng</t>
  </si>
  <si>
    <t>Thủy lợi Pa Cô</t>
  </si>
  <si>
    <t>6</t>
  </si>
  <si>
    <t>7</t>
  </si>
  <si>
    <t>8</t>
  </si>
  <si>
    <t>Thị xã Mường Lay</t>
  </si>
  <si>
    <t>Kiên cố hóa kênh N16</t>
  </si>
  <si>
    <t>Công ty TNHH quản lý thủy nông Điện Biên</t>
  </si>
  <si>
    <t>Kiên cố hóa kênh N15</t>
  </si>
  <si>
    <t>Kiên cố hóa kênh N19</t>
  </si>
  <si>
    <t>Kiên cố hóa kênh C30</t>
  </si>
  <si>
    <t>Sửa chữa cầu máng Bản Ló</t>
  </si>
  <si>
    <t>Sửa chữa nâng cấp cầu máng Pa Đin, Na Khưa</t>
  </si>
  <si>
    <t>Sửa chữa nâng cao trình đoạn đầu kênh N20</t>
  </si>
  <si>
    <t>Xã Thanh Chăn - Huyện Điện Biên</t>
  </si>
  <si>
    <t>Tốt</t>
  </si>
  <si>
    <t>Cấp tỉnh</t>
  </si>
  <si>
    <t>Xã Thanh Yên - Huyện Điện Biên</t>
  </si>
  <si>
    <t>P. Noong Bua, TP. Điện Biên Phủ</t>
  </si>
  <si>
    <t>Xã Thanh Luông - Huyện Điện Biên</t>
  </si>
  <si>
    <t>Thủy lợi Nậm Pố, xã Mường Nhé, huyện Mường Nhé</t>
  </si>
  <si>
    <t>Hệ thống kênh nội đồng công trình thủy lợi Nậm Núa, xã Mường Nhà, huyện Điện Biên</t>
  </si>
  <si>
    <t>Xã Mường Nhà, huyện Điện Biên</t>
  </si>
  <si>
    <t xml:space="preserve"> Kênh Bản Ban, xã Mường Nhà, huyện Điện Biên</t>
  </si>
  <si>
    <t>Thủy lợi Nậm Núa, xã Mường Nhà, huyện Điện Biên</t>
  </si>
  <si>
    <t>Thủy lợi bản Hoong Lếch Cang, xã Thanh Chăn, huyện Điện Biên</t>
  </si>
  <si>
    <t>Xã Thanh Chăn, huyện Điện Biên</t>
  </si>
  <si>
    <t>Hệ thống kênh nội đồng khu tưới Nậm Ngám B - Công trình hồ chứa nước Nậm Ngam - Pú Nhi, tỉnh Điện Biên</t>
  </si>
  <si>
    <t>Xã Pú Nhi, huyện Điện Biên Đông</t>
  </si>
  <si>
    <t>Hệ thống kênh nội đồng công trình hồ chứa nước Nậm Ngam</t>
  </si>
  <si>
    <t>Hệ thống kênh nội đồng công trình kênh Bản Ban, xã Mường Nhà, huyện Điện Biên</t>
  </si>
  <si>
    <t>Thủy lợi Huổi Un, xã Mường Pồn, huyện Điện Biên</t>
  </si>
  <si>
    <t>Xã Mường Pồn, huyện Điện Biên</t>
  </si>
  <si>
    <t>Kéo dài kênh thủy lợi Nậm Núa, xã Mường Nhà, huyện Điện Biên</t>
  </si>
  <si>
    <t>Sửa chữa đập kênh Bản Phủ, xã Noong Hẹt, huyện Điện Biên</t>
  </si>
  <si>
    <t>Xã Noong Hẹt, huyện Điện Biên</t>
  </si>
  <si>
    <t>Hồ chứa nước Loọng Luông I, xã Mường Phăng, huyện Điện Biên</t>
  </si>
  <si>
    <t>Xã Mường Phăng, huyện Điện Biên</t>
  </si>
  <si>
    <t>Hệ thống kênh nội đồng công trình hồ chứa nước Na Hươm, xã Mường Nhà, huyện Điện Biên</t>
  </si>
  <si>
    <t>Sở Nông nghiệp và PTNT</t>
  </si>
  <si>
    <t>I.</t>
  </si>
  <si>
    <t xml:space="preserve"> xã Mường Nhé, huyện Mường nhé</t>
  </si>
  <si>
    <t>- 180 ha lúa vụ mùa
- 60 ha lúa vụ chiêm</t>
  </si>
  <si>
    <t>Đã bàn giao cho đơn vị quản lý sử dụng</t>
  </si>
  <si>
    <t xml:space="preserve">- 50 ha lúa 2 vụ
- 150 ha lúa 1 vụ
</t>
  </si>
  <si>
    <t>- 5 ha hoa mầu
- 35 ha lúa</t>
  </si>
  <si>
    <t>- 9 ha lúa 2 vụ, 12 ha lúa 1 vụ</t>
  </si>
  <si>
    <t xml:space="preserve"> 38 ha</t>
  </si>
  <si>
    <t xml:space="preserve"> 54,5 ha lúa một vụ</t>
  </si>
  <si>
    <t xml:space="preserve">- 174 ha lúa vụ mùa
- 174 ha  hoa màu vụ chiêm </t>
  </si>
  <si>
    <t>- 12 ha lúa 2 vụ, 3 ha lúa 1 vụ, 9 ha hoa màu, 5,5 ha nuôi trồng thủy sản</t>
  </si>
  <si>
    <t>- 150 ha lúa mùa
- 100 ha lúa đông xuân</t>
  </si>
  <si>
    <t>- 150 ha lúa mùa, 100 ha lúa đông xuân</t>
  </si>
  <si>
    <t>55,5 ha lúa hai vụ</t>
  </si>
  <si>
    <t>III.</t>
  </si>
  <si>
    <t xml:space="preserve">II. </t>
  </si>
  <si>
    <t>Thủy nông Pa No</t>
  </si>
  <si>
    <t>Thủy lợi Huổi Ho</t>
  </si>
  <si>
    <t>Thủy lợi Mường Mươn 1</t>
  </si>
  <si>
    <t>Thủy lợi Mường Mươn 2</t>
  </si>
  <si>
    <t>Thủy lợi Púng Giắt 1+2</t>
  </si>
  <si>
    <t>Thủy lợi Na Pheo 2</t>
  </si>
  <si>
    <t xml:space="preserve">Thủy lợi Na Pheo </t>
  </si>
  <si>
    <t>Thủy lợi Huổi Đích</t>
  </si>
  <si>
    <t>Thủy lợi Co Đứa</t>
  </si>
  <si>
    <t>Thủy lợi Ma Thì Hồ 2</t>
  </si>
  <si>
    <t>Thủy lợi Làng Dung</t>
  </si>
  <si>
    <t>Thủy lợi Phi Lĩnh</t>
  </si>
  <si>
    <t>Thủy lợi Háng Chớ Há Là Chủ A-B</t>
  </si>
  <si>
    <t>Thủy lợi Tơ Chua</t>
  </si>
  <si>
    <t>V</t>
  </si>
  <si>
    <t>Thủy lợi Hồ Sỹ Dính</t>
  </si>
  <si>
    <t>Thủy lợi Thèn Pả</t>
  </si>
  <si>
    <t>Thủy lợi Pu Ca 1</t>
  </si>
  <si>
    <t>Thủy lợi Háng Lìa</t>
  </si>
  <si>
    <t>Thủy nông Pa Ham</t>
  </si>
  <si>
    <t>Thủy nông Huổi Đáp</t>
  </si>
  <si>
    <t xml:space="preserve">Thủy nông Huổi Bon </t>
  </si>
  <si>
    <t>Thủy lợi bản Pa Ham 1+2</t>
  </si>
  <si>
    <t xml:space="preserve">Thủy lợi Nậm Cút </t>
  </si>
  <si>
    <t>Thủy lợi Phiêng Đất A-B</t>
  </si>
  <si>
    <t>Thủy lợi  Nậm Nèn</t>
  </si>
  <si>
    <t>Thủy lợi Nậm Nèn 1+2</t>
  </si>
  <si>
    <t>Thủy lợi Na Pậu</t>
  </si>
  <si>
    <t>UBND xã</t>
  </si>
  <si>
    <t>Thủy nông Huổi Pậu</t>
  </si>
  <si>
    <t>Huyện Mường Chà</t>
  </si>
  <si>
    <t>Bản Púng Giắt 2, xã Mường Mươn</t>
  </si>
  <si>
    <t>Bản Mường Mươn 1, xã Mường Mươn</t>
  </si>
  <si>
    <t>Bản Mường Mươn 2, xã Mường Mươn</t>
  </si>
  <si>
    <t>Bản Púng Giắt 1+2, xã Mường Mươn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</si>
</sst>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V_N_D_-;\-* #,##0.00\ _V_N_D_-;_-* &quot;-&quot;??\ _V_N_D_-;_-@_-"/>
    <numFmt numFmtId="173" formatCode="_(* #,##0.000_);_(* \(#,##0.000\);_(* &quot;-&quot;??_);_(@_)"/>
    <numFmt numFmtId="174" formatCode="_(* #,##0_);_(* \(#,##0\);_(* &quot;-&quot;??_);_(@_)"/>
    <numFmt numFmtId="175" formatCode="_(* #,##0.0_);_(* \(#,##0.0\);_(* &quot;-&quot;??_);_(@_)"/>
    <numFmt numFmtId="176" formatCode="0.0000"/>
    <numFmt numFmtId="177" formatCode="_(* #,##0.0000_);_(* \(#,##0.0000\);_(* &quot;-&quot;??_);_(@_)"/>
    <numFmt numFmtId="178" formatCode="0.0"/>
    <numFmt numFmtId="179" formatCode="0.000"/>
    <numFmt numFmtId="180" formatCode="#,##0.000"/>
    <numFmt numFmtId="181" formatCode="#,##0.0"/>
    <numFmt numFmtId="182" formatCode="0_);\(0\)"/>
    <numFmt numFmtId="183" formatCode="[$-1010000]d/m/yy;@"/>
    <numFmt numFmtId="184" formatCode="#,##0.000;[Red]#,##0.000"/>
    <numFmt numFmtId="185" formatCode="_(* #,##0.0_);_(* \(#,##0.0\);_(* &quot;-&quot;?_);_(@_)"/>
    <numFmt numFmtId="186" formatCode="_-* #,##0\ _₫_-;\-* #,##0\ _₫_-;_-* &quot;-&quot;??\ _₫_-;_-@_-"/>
    <numFmt numFmtId="187" formatCode="_-* #,##0\ _€_-;\-* #,##0\ _€_-;_-* &quot;-&quot;??\ _€_-;_-@_-"/>
    <numFmt numFmtId="188" formatCode="#,##0;[Red]#,##0"/>
    <numFmt numFmtId="189" formatCode="_-* #,##0.0\ _₫_-;\-* #,##0.0\ _₫_-;_-* &quot;-&quot;\ _₫_-;_-@_-"/>
  </numFmts>
  <fonts count="46">
    <font>
      <sz val="11"/>
      <color indexed="8"/>
      <name val="Calibri"/>
      <family val="2"/>
    </font>
    <font>
      <sz val="10"/>
      <name val="Arial"/>
      <family val="2"/>
    </font>
    <font>
      <sz val="12"/>
      <name val=".VnTime"/>
      <family val="2"/>
    </font>
    <font>
      <sz val="11"/>
      <color indexed="8"/>
      <name val="Helvetica Neue"/>
      <family val="0"/>
    </font>
    <font>
      <sz val="8"/>
      <name val="Calibri"/>
      <family val="2"/>
    </font>
    <font>
      <sz val="12"/>
      <name val=".VnArial Narrow"/>
      <family val="2"/>
    </font>
    <font>
      <sz val="10"/>
      <color indexed="8"/>
      <name val="MS Sans Serif"/>
      <family val="2"/>
    </font>
    <font>
      <sz val="10"/>
      <name val="Helv"/>
      <family val="2"/>
    </font>
    <font>
      <b/>
      <sz val="8"/>
      <name val="Tahoma"/>
      <family val="2"/>
    </font>
    <font>
      <sz val="8"/>
      <name val="Tahoma"/>
      <family val="2"/>
    </font>
    <font>
      <sz val="8"/>
      <name val="Times New Roman"/>
      <family val="1"/>
    </font>
    <font>
      <sz val="10"/>
      <color indexed="8"/>
      <name val="Times New Roman"/>
      <family val="1"/>
    </font>
    <font>
      <sz val="10"/>
      <name val="Times New Roman"/>
      <family val="1"/>
    </font>
    <font>
      <sz val="9"/>
      <color indexed="8"/>
      <name val="Times New Roman"/>
      <family val="1"/>
    </font>
    <font>
      <sz val="9"/>
      <name val="Times New Roman"/>
      <family val="1"/>
    </font>
    <font>
      <sz val="10"/>
      <color indexed="10"/>
      <name val="Times New Roman"/>
      <family val="1"/>
    </font>
    <font>
      <sz val="9"/>
      <color indexed="10"/>
      <name val="Times New Roman"/>
      <family val="1"/>
    </font>
    <font>
      <sz val="11"/>
      <name val="Times New Roman"/>
      <family val="1"/>
    </font>
    <font>
      <b/>
      <sz val="11"/>
      <name val="Times New Roman"/>
      <family val="1"/>
    </font>
    <font>
      <b/>
      <sz val="10"/>
      <name val="Times New Roman"/>
      <family val="1"/>
    </font>
    <font>
      <i/>
      <sz val="11"/>
      <name val="Times New Roman"/>
      <family val="1"/>
    </font>
    <font>
      <b/>
      <sz val="9"/>
      <name val="Times New Roman"/>
      <family val="1"/>
    </font>
    <font>
      <u val="single"/>
      <sz val="12.65"/>
      <color indexed="12"/>
      <name val="Calibri"/>
      <family val="2"/>
    </font>
    <font>
      <u val="single"/>
      <sz val="12.65"/>
      <color indexed="36"/>
      <name val="Calibri"/>
      <family val="2"/>
    </font>
    <font>
      <sz val="9"/>
      <name val="Calibri"/>
      <family val="2"/>
    </font>
    <font>
      <sz val="10"/>
      <name val="Calibri"/>
      <family val="2"/>
    </font>
    <font>
      <b/>
      <sz val="10"/>
      <name val="Arial"/>
      <family val="2"/>
    </font>
    <font>
      <b/>
      <u val="single"/>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dotted"/>
      <bottom style="dotted"/>
    </border>
    <border>
      <left style="thin"/>
      <right style="thin"/>
      <top style="hair"/>
      <bottom style="hair"/>
    </border>
    <border>
      <left style="thin"/>
      <right style="thin"/>
      <top style="thin"/>
      <bottom style="thin"/>
    </border>
    <border>
      <left style="thin"/>
      <right style="thin"/>
      <top style="dotted"/>
      <bottom style="thin"/>
    </border>
    <border>
      <left style="thin"/>
      <right style="thin"/>
      <top style="thin"/>
      <bottom/>
    </border>
    <border>
      <left style="thin"/>
      <right style="thin"/>
      <top style="thin"/>
      <bottom style="dotted"/>
    </border>
    <border>
      <left>
        <color indexed="63"/>
      </left>
      <right>
        <color indexed="63"/>
      </right>
      <top style="thin"/>
      <bottom>
        <color indexed="63"/>
      </botto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21" borderId="2" applyNumberFormat="0" applyAlignment="0" applyProtection="0"/>
    <xf numFmtId="171" fontId="1" fillId="0" borderId="0" applyFon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2" fillId="0" borderId="0" applyNumberFormat="0" applyFill="0" applyBorder="0" applyAlignment="0" applyProtection="0"/>
    <xf numFmtId="0" fontId="37" fillId="7" borderId="1" applyNumberFormat="0" applyAlignment="0" applyProtection="0"/>
    <xf numFmtId="0" fontId="1" fillId="0" borderId="0">
      <alignment/>
      <protection/>
    </xf>
    <xf numFmtId="0" fontId="38" fillId="0" borderId="6" applyNumberFormat="0" applyFill="0" applyAlignment="0" applyProtection="0"/>
    <xf numFmtId="0" fontId="39" fillId="22" borderId="0" applyNumberFormat="0" applyBorder="0" applyAlignment="0" applyProtection="0"/>
    <xf numFmtId="0" fontId="4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Protection="0">
      <alignment vertical="top"/>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 fillId="0" borderId="0">
      <alignment/>
      <protection/>
    </xf>
    <xf numFmtId="0" fontId="7" fillId="0" borderId="0">
      <alignment/>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4">
    <xf numFmtId="0" fontId="0" fillId="0" borderId="0" xfId="0" applyAlignment="1">
      <alignment/>
    </xf>
    <xf numFmtId="0" fontId="11" fillId="24" borderId="10" xfId="0" applyFont="1" applyFill="1" applyBorder="1" applyAlignment="1">
      <alignment horizontal="center" vertical="center" wrapText="1"/>
    </xf>
    <xf numFmtId="183" fontId="11" fillId="24" borderId="10" xfId="16" applyNumberFormat="1" applyFont="1" applyFill="1" applyBorder="1" applyAlignment="1">
      <alignment horizontal="center" vertical="center" wrapText="1"/>
      <protection/>
    </xf>
    <xf numFmtId="49" fontId="11" fillId="24" borderId="10" xfId="16" applyNumberFormat="1" applyFont="1" applyFill="1" applyBorder="1" applyAlignment="1">
      <alignment horizontal="center" vertical="center" wrapText="1"/>
      <protection/>
    </xf>
    <xf numFmtId="3" fontId="11" fillId="24" borderId="10" xfId="16" applyNumberFormat="1" applyFont="1" applyFill="1" applyBorder="1" applyAlignment="1">
      <alignment horizontal="center" vertical="center" wrapText="1"/>
      <protection/>
    </xf>
    <xf numFmtId="0" fontId="11" fillId="24" borderId="10" xfId="105" applyFont="1" applyFill="1" applyBorder="1" applyAlignment="1">
      <alignment horizontal="center" vertical="center" wrapText="1"/>
      <protection/>
    </xf>
    <xf numFmtId="0" fontId="11" fillId="24" borderId="10" xfId="15" applyFont="1" applyFill="1" applyBorder="1" applyAlignment="1">
      <alignment vertical="center" wrapText="1"/>
      <protection/>
    </xf>
    <xf numFmtId="183" fontId="12" fillId="24" borderId="10" xfId="16" applyNumberFormat="1" applyFont="1" applyFill="1" applyBorder="1" applyAlignment="1">
      <alignment horizontal="center" vertical="center" wrapText="1"/>
      <protection/>
    </xf>
    <xf numFmtId="0" fontId="12" fillId="24" borderId="10" xfId="16" applyFont="1" applyFill="1" applyBorder="1" applyAlignment="1">
      <alignment horizontal="center" vertical="center" wrapText="1"/>
      <protection/>
    </xf>
    <xf numFmtId="0" fontId="12" fillId="24" borderId="10" xfId="105" applyFont="1" applyFill="1" applyBorder="1" applyAlignment="1">
      <alignment horizontal="center" vertical="center" wrapText="1"/>
      <protection/>
    </xf>
    <xf numFmtId="0" fontId="11" fillId="24" borderId="11" xfId="0" applyFont="1" applyFill="1" applyBorder="1" applyAlignment="1">
      <alignment horizontal="center" vertical="center" wrapText="1"/>
    </xf>
    <xf numFmtId="14" fontId="13" fillId="24" borderId="10" xfId="16" applyNumberFormat="1" applyFont="1" applyFill="1" applyBorder="1" applyAlignment="1">
      <alignment horizontal="center" vertical="center" wrapText="1"/>
      <protection/>
    </xf>
    <xf numFmtId="0" fontId="13" fillId="24" borderId="10" xfId="105" applyFont="1" applyFill="1" applyBorder="1" applyAlignment="1">
      <alignment horizontal="center" vertical="center" wrapText="1"/>
      <protection/>
    </xf>
    <xf numFmtId="0" fontId="14" fillId="24" borderId="10" xfId="105" applyFont="1" applyFill="1" applyBorder="1" applyAlignment="1">
      <alignment horizontal="center" vertical="center" wrapText="1"/>
      <protection/>
    </xf>
    <xf numFmtId="3" fontId="13" fillId="24" borderId="10" xfId="16" applyNumberFormat="1" applyFont="1" applyFill="1" applyBorder="1" applyAlignment="1">
      <alignment horizontal="center" vertical="center" wrapText="1"/>
      <protection/>
    </xf>
    <xf numFmtId="3" fontId="14" fillId="24" borderId="10" xfId="16" applyNumberFormat="1" applyFont="1" applyFill="1" applyBorder="1" applyAlignment="1">
      <alignment horizontal="center" vertical="center" wrapText="1"/>
      <protection/>
    </xf>
    <xf numFmtId="0" fontId="13" fillId="24" borderId="10" xfId="105" applyFont="1" applyFill="1" applyBorder="1" applyAlignment="1">
      <alignment horizontal="left" vertical="center" wrapText="1"/>
      <protection/>
    </xf>
    <xf numFmtId="0" fontId="12" fillId="24" borderId="0" xfId="0" applyFont="1" applyFill="1" applyAlignment="1">
      <alignment horizontal="left"/>
    </xf>
    <xf numFmtId="0" fontId="12" fillId="24" borderId="0" xfId="0" applyFont="1" applyFill="1" applyAlignment="1">
      <alignment/>
    </xf>
    <xf numFmtId="0" fontId="19" fillId="24" borderId="0" xfId="0" applyFont="1" applyFill="1" applyAlignment="1">
      <alignment/>
    </xf>
    <xf numFmtId="0" fontId="12" fillId="24" borderId="0" xfId="0" applyFont="1" applyFill="1" applyAlignment="1">
      <alignment horizontal="center" vertical="center"/>
    </xf>
    <xf numFmtId="0" fontId="12" fillId="24" borderId="0" xfId="0" applyFont="1" applyFill="1" applyAlignment="1">
      <alignment/>
    </xf>
    <xf numFmtId="0" fontId="14" fillId="24" borderId="0" xfId="0" applyFont="1" applyFill="1" applyAlignment="1">
      <alignment horizontal="left"/>
    </xf>
    <xf numFmtId="0" fontId="12" fillId="24" borderId="0" xfId="0" applyFont="1" applyFill="1" applyAlignment="1">
      <alignment vertical="center"/>
    </xf>
    <xf numFmtId="0" fontId="14" fillId="24" borderId="0" xfId="0" applyFont="1" applyFill="1" applyAlignment="1">
      <alignment/>
    </xf>
    <xf numFmtId="0" fontId="12" fillId="24" borderId="0" xfId="0" applyFont="1" applyFill="1" applyAlignment="1">
      <alignment horizontal="center"/>
    </xf>
    <xf numFmtId="0" fontId="19" fillId="24" borderId="12"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19" fillId="24" borderId="0" xfId="0" applyFont="1" applyFill="1" applyAlignment="1">
      <alignment horizontal="center"/>
    </xf>
    <xf numFmtId="0" fontId="19" fillId="24" borderId="10" xfId="0" applyFont="1" applyFill="1" applyBorder="1" applyAlignment="1">
      <alignment horizontal="center" vertical="center"/>
    </xf>
    <xf numFmtId="0" fontId="19" fillId="24" borderId="10" xfId="0" applyFont="1" applyFill="1" applyBorder="1" applyAlignment="1">
      <alignment/>
    </xf>
    <xf numFmtId="0" fontId="21" fillId="24" borderId="10" xfId="0" applyFont="1" applyFill="1" applyBorder="1" applyAlignment="1">
      <alignment horizontal="left"/>
    </xf>
    <xf numFmtId="0" fontId="19" fillId="24" borderId="10" xfId="0" applyFont="1" applyFill="1" applyBorder="1" applyAlignment="1">
      <alignment vertical="center"/>
    </xf>
    <xf numFmtId="0" fontId="19" fillId="24" borderId="10" xfId="0" applyFont="1" applyFill="1" applyBorder="1" applyAlignment="1">
      <alignment/>
    </xf>
    <xf numFmtId="0" fontId="21" fillId="24" borderId="10" xfId="0" applyFont="1" applyFill="1" applyBorder="1" applyAlignment="1">
      <alignment/>
    </xf>
    <xf numFmtId="0" fontId="19" fillId="24" borderId="10" xfId="0" applyFont="1" applyFill="1" applyBorder="1" applyAlignment="1">
      <alignment horizontal="center"/>
    </xf>
    <xf numFmtId="0" fontId="12" fillId="24" borderId="10" xfId="0" applyFont="1" applyFill="1" applyBorder="1" applyAlignment="1">
      <alignment horizontal="center" vertical="center" wrapText="1"/>
    </xf>
    <xf numFmtId="0" fontId="12" fillId="24" borderId="10" xfId="0" applyNumberFormat="1" applyFont="1" applyFill="1" applyBorder="1" applyAlignment="1">
      <alignment wrapText="1"/>
    </xf>
    <xf numFmtId="0" fontId="14" fillId="24" borderId="10" xfId="0" applyFont="1" applyFill="1" applyBorder="1" applyAlignment="1">
      <alignment horizontal="left" vertical="center" wrapText="1"/>
    </xf>
    <xf numFmtId="0" fontId="12" fillId="24" borderId="10" xfId="0" applyFont="1" applyFill="1" applyBorder="1" applyAlignment="1">
      <alignment horizontal="center" vertical="center"/>
    </xf>
    <xf numFmtId="0" fontId="14" fillId="24" borderId="10" xfId="0" applyFont="1" applyFill="1" applyBorder="1" applyAlignment="1">
      <alignment horizontal="center" vertical="center"/>
    </xf>
    <xf numFmtId="0" fontId="12" fillId="24" borderId="10" xfId="0" applyNumberFormat="1" applyFont="1" applyFill="1" applyBorder="1" applyAlignment="1">
      <alignment vertical="center" wrapText="1"/>
    </xf>
    <xf numFmtId="0" fontId="12" fillId="24" borderId="10" xfId="0" applyNumberFormat="1" applyFont="1" applyFill="1" applyBorder="1" applyAlignment="1">
      <alignment horizontal="center" vertical="center" wrapText="1"/>
    </xf>
    <xf numFmtId="1" fontId="12" fillId="24" borderId="10" xfId="0" applyNumberFormat="1" applyFont="1" applyFill="1" applyBorder="1" applyAlignment="1">
      <alignment horizontal="center" vertical="center" wrapText="1"/>
    </xf>
    <xf numFmtId="0" fontId="14" fillId="24" borderId="10" xfId="0" applyNumberFormat="1" applyFont="1" applyFill="1" applyBorder="1" applyAlignment="1">
      <alignment horizontal="left" vertical="center" wrapText="1"/>
    </xf>
    <xf numFmtId="0" fontId="14" fillId="24" borderId="10" xfId="0" applyFont="1" applyFill="1" applyBorder="1" applyAlignment="1">
      <alignment horizontal="center" vertical="center" wrapText="1"/>
    </xf>
    <xf numFmtId="0" fontId="12" fillId="24" borderId="10" xfId="0" applyFont="1" applyFill="1" applyBorder="1" applyAlignment="1">
      <alignment vertical="center" wrapText="1"/>
    </xf>
    <xf numFmtId="0" fontId="12" fillId="24" borderId="0" xfId="0" applyFont="1" applyFill="1" applyAlignment="1">
      <alignment vertical="center" wrapText="1"/>
    </xf>
    <xf numFmtId="1" fontId="12" fillId="24" borderId="10" xfId="0" applyNumberFormat="1" applyFont="1" applyFill="1" applyBorder="1" applyAlignment="1">
      <alignment vertical="center" wrapText="1"/>
    </xf>
    <xf numFmtId="3" fontId="12" fillId="0" borderId="10" xfId="0"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0" xfId="0" applyFont="1" applyAlignment="1">
      <alignment vertical="center" wrapText="1"/>
    </xf>
    <xf numFmtId="0" fontId="19" fillId="24" borderId="10" xfId="0" applyFont="1" applyFill="1" applyBorder="1" applyAlignment="1">
      <alignment horizontal="center" vertical="center" wrapText="1"/>
    </xf>
    <xf numFmtId="1" fontId="19" fillId="24" borderId="10" xfId="0" applyNumberFormat="1" applyFont="1" applyFill="1" applyBorder="1" applyAlignment="1">
      <alignment vertical="center" wrapText="1"/>
    </xf>
    <xf numFmtId="0" fontId="21" fillId="24" borderId="10" xfId="0" applyFont="1" applyFill="1" applyBorder="1" applyAlignment="1">
      <alignment horizontal="left" vertical="center" wrapText="1"/>
    </xf>
    <xf numFmtId="0" fontId="21" fillId="24" borderId="10" xfId="0" applyFont="1" applyFill="1" applyBorder="1" applyAlignment="1">
      <alignment horizontal="center" vertical="center" wrapText="1"/>
    </xf>
    <xf numFmtId="0" fontId="19" fillId="24" borderId="0" xfId="0" applyFont="1" applyFill="1" applyAlignment="1">
      <alignment vertical="center" wrapText="1"/>
    </xf>
    <xf numFmtId="182" fontId="12" fillId="24" borderId="10" xfId="80" applyNumberFormat="1" applyFont="1" applyFill="1" applyBorder="1" applyAlignment="1">
      <alignment horizontal="center" vertical="center" wrapText="1"/>
      <protection/>
    </xf>
    <xf numFmtId="182" fontId="14" fillId="24" borderId="10" xfId="80" applyNumberFormat="1" applyFont="1" applyFill="1" applyBorder="1" applyAlignment="1">
      <alignment horizontal="left" vertical="center" wrapText="1"/>
      <protection/>
    </xf>
    <xf numFmtId="175" fontId="12" fillId="24" borderId="10" xfId="47" applyNumberFormat="1" applyFont="1" applyFill="1" applyBorder="1" applyAlignment="1">
      <alignment horizontal="right" vertical="center" wrapText="1"/>
    </xf>
    <xf numFmtId="182" fontId="14" fillId="24" borderId="10" xfId="80" applyNumberFormat="1" applyFont="1" applyFill="1" applyBorder="1" applyAlignment="1">
      <alignment horizontal="center" vertical="center" wrapText="1"/>
      <protection/>
    </xf>
    <xf numFmtId="182" fontId="12" fillId="24" borderId="10" xfId="80" applyNumberFormat="1" applyFont="1" applyFill="1" applyBorder="1" applyAlignment="1">
      <alignment horizontal="right" vertical="center" wrapText="1"/>
      <protection/>
    </xf>
    <xf numFmtId="182" fontId="12" fillId="24" borderId="10" xfId="80" applyNumberFormat="1" applyFont="1" applyFill="1" applyBorder="1" applyAlignment="1">
      <alignment vertical="center" wrapText="1"/>
      <protection/>
    </xf>
    <xf numFmtId="3" fontId="14" fillId="24" borderId="10" xfId="63" applyNumberFormat="1" applyFont="1" applyFill="1" applyBorder="1" applyAlignment="1">
      <alignment horizontal="center" vertical="center" wrapText="1"/>
    </xf>
    <xf numFmtId="0" fontId="12" fillId="24" borderId="10" xfId="0" applyFont="1" applyFill="1" applyBorder="1" applyAlignment="1">
      <alignment horizontal="right" vertical="center" wrapText="1"/>
    </xf>
    <xf numFmtId="49" fontId="12" fillId="24" borderId="10" xfId="0" applyNumberFormat="1" applyFont="1" applyFill="1" applyBorder="1" applyAlignment="1">
      <alignment horizontal="center" vertical="center" wrapText="1"/>
    </xf>
    <xf numFmtId="49" fontId="14" fillId="24" borderId="10" xfId="0" applyNumberFormat="1" applyFont="1" applyFill="1" applyBorder="1" applyAlignment="1">
      <alignment vertical="center" wrapText="1"/>
    </xf>
    <xf numFmtId="0" fontId="14" fillId="24" borderId="10" xfId="0" applyFont="1" applyFill="1" applyBorder="1" applyAlignment="1">
      <alignment vertical="center" wrapText="1"/>
    </xf>
    <xf numFmtId="49" fontId="12" fillId="24" borderId="10" xfId="0" applyNumberFormat="1"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Border="1" applyAlignment="1">
      <alignment vertical="center"/>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174" fontId="14" fillId="0" borderId="10" xfId="43" applyNumberFormat="1" applyFont="1" applyFill="1" applyBorder="1" applyAlignment="1" quotePrefix="1">
      <alignment horizontal="center" vertical="center" wrapText="1"/>
    </xf>
    <xf numFmtId="0" fontId="12" fillId="0" borderId="0" xfId="0" applyFont="1" applyAlignment="1">
      <alignment vertical="center"/>
    </xf>
    <xf numFmtId="174" fontId="14" fillId="0" borderId="10" xfId="45" applyNumberFormat="1" applyFont="1" applyFill="1" applyBorder="1" applyAlignment="1">
      <alignment horizontal="right" vertical="center" wrapText="1"/>
    </xf>
    <xf numFmtId="174" fontId="12" fillId="0" borderId="10" xfId="43" applyNumberFormat="1" applyFont="1" applyFill="1" applyBorder="1" applyAlignment="1">
      <alignment horizontal="right" vertical="center" wrapText="1"/>
    </xf>
    <xf numFmtId="0" fontId="12" fillId="24" borderId="10" xfId="105" applyFont="1" applyFill="1" applyBorder="1" applyAlignment="1">
      <alignment vertical="center" wrapText="1"/>
      <protection/>
    </xf>
    <xf numFmtId="0" fontId="14" fillId="24" borderId="10" xfId="105" applyFont="1" applyFill="1" applyBorder="1" applyAlignment="1">
      <alignment horizontal="left" vertical="center" wrapText="1"/>
      <protection/>
    </xf>
    <xf numFmtId="49" fontId="12" fillId="24" borderId="10" xfId="16" applyNumberFormat="1" applyFont="1" applyFill="1" applyBorder="1" applyAlignment="1">
      <alignment horizontal="center" vertical="center" wrapText="1"/>
      <protection/>
    </xf>
    <xf numFmtId="183" fontId="14" fillId="24" borderId="10" xfId="16" applyNumberFormat="1" applyFont="1" applyFill="1" applyBorder="1" applyAlignment="1">
      <alignment horizontal="center" vertical="center" wrapText="1"/>
      <protection/>
    </xf>
    <xf numFmtId="3" fontId="12" fillId="24" borderId="10" xfId="16" applyNumberFormat="1" applyFont="1" applyFill="1" applyBorder="1" applyAlignment="1">
      <alignment horizontal="center" vertical="center" wrapText="1"/>
      <protection/>
    </xf>
    <xf numFmtId="0" fontId="12" fillId="24" borderId="10" xfId="16" applyFont="1" applyFill="1" applyBorder="1" applyAlignment="1">
      <alignment vertical="center" wrapText="1"/>
      <protection/>
    </xf>
    <xf numFmtId="13" fontId="12" fillId="24" borderId="10" xfId="47" applyNumberFormat="1" applyFont="1" applyFill="1" applyBorder="1" applyAlignment="1">
      <alignment horizontal="center" vertical="center" wrapText="1"/>
    </xf>
    <xf numFmtId="14" fontId="14" fillId="24" borderId="10" xfId="16" applyNumberFormat="1" applyFont="1" applyFill="1" applyBorder="1" applyAlignment="1">
      <alignment horizontal="center" vertical="center" wrapText="1"/>
      <protection/>
    </xf>
    <xf numFmtId="0" fontId="12" fillId="24" borderId="10" xfId="15" applyFont="1" applyFill="1" applyBorder="1" applyAlignment="1">
      <alignment vertical="center" wrapText="1"/>
      <protection/>
    </xf>
    <xf numFmtId="3" fontId="14" fillId="0" borderId="10" xfId="0" applyNumberFormat="1" applyFont="1" applyFill="1" applyBorder="1" applyAlignment="1">
      <alignment horizontal="left" vertical="center" wrapText="1"/>
    </xf>
    <xf numFmtId="0" fontId="12" fillId="0" borderId="10" xfId="0" applyFont="1" applyBorder="1" applyAlignment="1">
      <alignment horizontal="center" vertical="center"/>
    </xf>
    <xf numFmtId="0" fontId="12" fillId="0" borderId="10" xfId="0" applyFont="1" applyFill="1" applyBorder="1" applyAlignment="1">
      <alignment horizontal="center" vertical="center"/>
    </xf>
    <xf numFmtId="174" fontId="14" fillId="0" borderId="10" xfId="45" applyNumberFormat="1" applyFont="1" applyFill="1" applyBorder="1" applyAlignment="1" quotePrefix="1">
      <alignment horizontal="right" vertical="center" wrapText="1"/>
    </xf>
    <xf numFmtId="174" fontId="12" fillId="0" borderId="10" xfId="43" applyNumberFormat="1" applyFont="1" applyFill="1" applyBorder="1" applyAlignment="1">
      <alignment horizontal="right" vertical="center"/>
    </xf>
    <xf numFmtId="0" fontId="14" fillId="0" borderId="10" xfId="0" applyFont="1" applyFill="1" applyBorder="1" applyAlignment="1">
      <alignment horizontal="center" vertical="center"/>
    </xf>
    <xf numFmtId="0" fontId="21" fillId="24" borderId="10" xfId="0" applyFont="1" applyFill="1" applyBorder="1" applyAlignment="1">
      <alignment horizontal="left" vertical="center"/>
    </xf>
    <xf numFmtId="0" fontId="21" fillId="24" borderId="10" xfId="0" applyFont="1" applyFill="1" applyBorder="1" applyAlignment="1">
      <alignment vertical="center"/>
    </xf>
    <xf numFmtId="0" fontId="19" fillId="24" borderId="0" xfId="0" applyFont="1" applyFill="1" applyAlignment="1">
      <alignment vertical="center"/>
    </xf>
    <xf numFmtId="0" fontId="12" fillId="24" borderId="13" xfId="0" applyFont="1" applyFill="1" applyBorder="1" applyAlignment="1">
      <alignment vertical="center" wrapText="1"/>
    </xf>
    <xf numFmtId="0" fontId="12" fillId="24" borderId="13" xfId="0" applyFont="1" applyFill="1" applyBorder="1" applyAlignment="1">
      <alignment horizontal="center" vertical="center" wrapText="1"/>
    </xf>
    <xf numFmtId="0" fontId="14" fillId="24" borderId="13" xfId="0" applyFont="1" applyFill="1" applyBorder="1" applyAlignment="1">
      <alignment horizontal="left" vertical="center" wrapText="1"/>
    </xf>
    <xf numFmtId="0" fontId="12" fillId="24" borderId="13" xfId="0" applyFont="1" applyFill="1" applyBorder="1" applyAlignment="1">
      <alignment/>
    </xf>
    <xf numFmtId="0" fontId="14" fillId="24" borderId="13" xfId="0" applyFont="1" applyFill="1" applyBorder="1" applyAlignment="1">
      <alignment horizontal="center" vertical="center" wrapText="1"/>
    </xf>
    <xf numFmtId="0" fontId="14" fillId="24" borderId="13" xfId="0" applyFont="1" applyFill="1" applyBorder="1" applyAlignment="1">
      <alignment/>
    </xf>
    <xf numFmtId="3" fontId="12" fillId="0" borderId="13" xfId="0" applyNumberFormat="1" applyFont="1" applyFill="1" applyBorder="1" applyAlignment="1">
      <alignment horizontal="left" vertical="center" wrapText="1"/>
    </xf>
    <xf numFmtId="174" fontId="14" fillId="0" borderId="13" xfId="45" applyNumberFormat="1" applyFont="1" applyFill="1" applyBorder="1" applyAlignment="1">
      <alignment horizontal="center" vertical="center" wrapText="1"/>
    </xf>
    <xf numFmtId="175" fontId="14" fillId="24" borderId="10" xfId="47" applyNumberFormat="1" applyFont="1" applyFill="1" applyBorder="1" applyAlignment="1">
      <alignment horizontal="center" vertical="center" wrapText="1"/>
    </xf>
    <xf numFmtId="175" fontId="12" fillId="24" borderId="10" xfId="47" applyNumberFormat="1" applyFont="1" applyFill="1" applyBorder="1" applyAlignment="1">
      <alignment horizontal="center" vertical="center" wrapText="1"/>
    </xf>
    <xf numFmtId="175" fontId="14" fillId="0" borderId="10" xfId="45" applyNumberFormat="1" applyFont="1" applyBorder="1" applyAlignment="1">
      <alignment horizontal="center" vertical="center" wrapText="1"/>
    </xf>
    <xf numFmtId="175" fontId="12" fillId="0" borderId="10" xfId="45" applyNumberFormat="1" applyFont="1" applyBorder="1" applyAlignment="1">
      <alignment horizontal="center" vertical="center" wrapText="1"/>
    </xf>
    <xf numFmtId="0" fontId="12" fillId="24" borderId="10" xfId="80" applyFont="1" applyFill="1" applyBorder="1" applyAlignment="1">
      <alignment vertical="center" wrapText="1"/>
      <protection/>
    </xf>
    <xf numFmtId="1" fontId="14" fillId="24" borderId="10" xfId="0" applyNumberFormat="1" applyFont="1" applyFill="1" applyBorder="1" applyAlignment="1">
      <alignment vertical="center" wrapText="1"/>
    </xf>
    <xf numFmtId="0" fontId="12" fillId="24" borderId="11" xfId="0" applyFont="1" applyFill="1" applyBorder="1" applyAlignment="1">
      <alignment horizontal="center" vertical="center" wrapText="1"/>
    </xf>
    <xf numFmtId="0" fontId="12" fillId="24" borderId="10" xfId="0" applyFont="1" applyFill="1" applyBorder="1" applyAlignment="1">
      <alignment vertical="center" wrapText="1" shrinkToFit="1"/>
    </xf>
    <xf numFmtId="17" fontId="12" fillId="24" borderId="10" xfId="0" applyNumberFormat="1" applyFont="1" applyFill="1" applyBorder="1" applyAlignment="1">
      <alignment horizontal="center" vertical="center" wrapText="1"/>
    </xf>
    <xf numFmtId="175" fontId="12" fillId="24" borderId="10" xfId="43" applyNumberFormat="1" applyFont="1" applyFill="1" applyBorder="1" applyAlignment="1" quotePrefix="1">
      <alignment horizontal="center" vertical="center" wrapText="1"/>
    </xf>
    <xf numFmtId="3" fontId="14" fillId="0" borderId="13" xfId="0" applyNumberFormat="1" applyFont="1" applyFill="1" applyBorder="1" applyAlignment="1">
      <alignment horizontal="left" vertical="center" wrapText="1"/>
    </xf>
    <xf numFmtId="0" fontId="12" fillId="0" borderId="13" xfId="0" applyFont="1" applyBorder="1" applyAlignment="1">
      <alignment horizontal="center" vertical="center"/>
    </xf>
    <xf numFmtId="0" fontId="12" fillId="0" borderId="13" xfId="0" applyFont="1" applyFill="1" applyBorder="1" applyAlignment="1" quotePrefix="1">
      <alignment horizontal="center" vertical="center" wrapText="1"/>
    </xf>
    <xf numFmtId="0" fontId="14" fillId="0" borderId="13" xfId="0" applyFont="1" applyFill="1" applyBorder="1" applyAlignment="1" quotePrefix="1">
      <alignment horizontal="center" vertical="center" wrapText="1"/>
    </xf>
    <xf numFmtId="174" fontId="14" fillId="0" borderId="13" xfId="45" applyNumberFormat="1" applyFont="1" applyFill="1" applyBorder="1" applyAlignment="1">
      <alignment horizontal="right" vertical="center" wrapText="1"/>
    </xf>
    <xf numFmtId="174" fontId="12" fillId="0" borderId="13" xfId="43" applyNumberFormat="1" applyFont="1" applyFill="1" applyBorder="1" applyAlignment="1">
      <alignment horizontal="right" vertical="center" wrapText="1"/>
    </xf>
    <xf numFmtId="0" fontId="12" fillId="24" borderId="10" xfId="0" applyFont="1" applyFill="1" applyBorder="1" applyAlignment="1">
      <alignment/>
    </xf>
    <xf numFmtId="0" fontId="13" fillId="24" borderId="11" xfId="0" applyFont="1" applyFill="1" applyBorder="1" applyAlignment="1">
      <alignment horizontal="center" vertical="center" wrapText="1"/>
    </xf>
    <xf numFmtId="3" fontId="14" fillId="24" borderId="11" xfId="16" applyNumberFormat="1" applyFont="1" applyFill="1" applyBorder="1" applyAlignment="1">
      <alignment horizontal="center" vertical="center" wrapText="1"/>
      <protection/>
    </xf>
    <xf numFmtId="183" fontId="12" fillId="24" borderId="11" xfId="16" applyNumberFormat="1" applyFont="1" applyFill="1" applyBorder="1" applyAlignment="1">
      <alignment horizontal="center" vertical="center" wrapText="1"/>
      <protection/>
    </xf>
    <xf numFmtId="0" fontId="12" fillId="24" borderId="11" xfId="16" applyFont="1" applyFill="1" applyBorder="1" applyAlignment="1">
      <alignment horizontal="center" vertical="center" wrapText="1"/>
      <protection/>
    </xf>
    <xf numFmtId="0" fontId="14" fillId="24" borderId="11" xfId="105" applyFont="1" applyFill="1" applyBorder="1" applyAlignment="1">
      <alignment horizontal="center" vertical="center" wrapText="1"/>
      <protection/>
    </xf>
    <xf numFmtId="0" fontId="12" fillId="24" borderId="11" xfId="105" applyFont="1" applyFill="1" applyBorder="1" applyAlignment="1">
      <alignment horizontal="center" vertical="center" wrapText="1"/>
      <protection/>
    </xf>
    <xf numFmtId="0" fontId="12" fillId="24" borderId="10" xfId="0" applyFont="1" applyFill="1" applyBorder="1" applyAlignment="1" quotePrefix="1">
      <alignment horizontal="center" vertical="center" wrapText="1"/>
    </xf>
    <xf numFmtId="3" fontId="12" fillId="24" borderId="10" xfId="0" applyNumberFormat="1" applyFont="1" applyFill="1" applyBorder="1" applyAlignment="1">
      <alignment vertical="center" wrapText="1"/>
    </xf>
    <xf numFmtId="174" fontId="14" fillId="0" borderId="10" xfId="45" applyNumberFormat="1" applyFont="1" applyFill="1" applyBorder="1" applyAlignment="1">
      <alignment horizontal="center" vertical="center" wrapText="1"/>
    </xf>
    <xf numFmtId="174" fontId="12" fillId="0" borderId="10" xfId="43" applyNumberFormat="1" applyFont="1" applyFill="1" applyBorder="1" applyAlignment="1">
      <alignment horizontal="center" vertical="center" wrapText="1"/>
    </xf>
    <xf numFmtId="0" fontId="15" fillId="24" borderId="11" xfId="0" applyFont="1" applyFill="1" applyBorder="1" applyAlignment="1">
      <alignment horizontal="center" vertical="center" wrapText="1"/>
    </xf>
    <xf numFmtId="0" fontId="15" fillId="24" borderId="11" xfId="16" applyFont="1" applyFill="1" applyBorder="1" applyAlignment="1">
      <alignment vertical="center" wrapText="1"/>
      <protection/>
    </xf>
    <xf numFmtId="0" fontId="16" fillId="24" borderId="11" xfId="105" applyFont="1" applyFill="1" applyBorder="1" applyAlignment="1">
      <alignment horizontal="left" vertical="center" wrapText="1"/>
      <protection/>
    </xf>
    <xf numFmtId="183" fontId="15" fillId="24" borderId="11" xfId="16" applyNumberFormat="1" applyFont="1" applyFill="1" applyBorder="1" applyAlignment="1">
      <alignment horizontal="center" vertical="center" wrapText="1"/>
      <protection/>
    </xf>
    <xf numFmtId="3" fontId="15" fillId="24" borderId="11" xfId="16" applyNumberFormat="1" applyFont="1" applyFill="1" applyBorder="1" applyAlignment="1">
      <alignment horizontal="center" vertical="center" wrapText="1"/>
      <protection/>
    </xf>
    <xf numFmtId="0" fontId="16" fillId="24" borderId="11" xfId="105" applyFont="1" applyFill="1" applyBorder="1" applyAlignment="1">
      <alignment horizontal="center" vertical="center" wrapText="1"/>
      <protection/>
    </xf>
    <xf numFmtId="0" fontId="15" fillId="24" borderId="11" xfId="16" applyFont="1" applyFill="1" applyBorder="1" applyAlignment="1">
      <alignment horizontal="center" vertical="center" wrapText="1"/>
      <protection/>
    </xf>
    <xf numFmtId="0" fontId="16" fillId="24" borderId="11" xfId="16" applyFont="1" applyFill="1" applyBorder="1" applyAlignment="1">
      <alignment horizontal="center" vertical="center" wrapText="1"/>
      <protection/>
    </xf>
    <xf numFmtId="0" fontId="15" fillId="24" borderId="11" xfId="15" applyFont="1" applyFill="1" applyBorder="1" applyAlignment="1">
      <alignment vertical="center" wrapText="1"/>
      <protection/>
    </xf>
    <xf numFmtId="0" fontId="19" fillId="24" borderId="14" xfId="0" applyFont="1" applyFill="1" applyBorder="1" applyAlignment="1">
      <alignment horizontal="center" vertical="center" wrapText="1"/>
    </xf>
    <xf numFmtId="3" fontId="19" fillId="24" borderId="14" xfId="104" applyNumberFormat="1" applyFont="1" applyFill="1" applyBorder="1" applyAlignment="1">
      <alignment horizontal="center" vertical="center" wrapText="1"/>
      <protection/>
    </xf>
    <xf numFmtId="0" fontId="21" fillId="24" borderId="14" xfId="0" applyFont="1" applyFill="1" applyBorder="1" applyAlignment="1">
      <alignment horizontal="center" vertical="center" wrapText="1"/>
    </xf>
    <xf numFmtId="0" fontId="12" fillId="24" borderId="0" xfId="0" applyFont="1" applyFill="1" applyBorder="1" applyAlignment="1">
      <alignment horizontal="center" vertical="center" wrapText="1"/>
    </xf>
    <xf numFmtId="0" fontId="19" fillId="24" borderId="10" xfId="0" applyFont="1" applyFill="1" applyBorder="1" applyAlignment="1">
      <alignment vertical="center" wrapText="1" shrinkToFit="1"/>
    </xf>
    <xf numFmtId="0" fontId="12" fillId="24" borderId="11" xfId="16" applyFont="1" applyFill="1" applyBorder="1" applyAlignment="1">
      <alignment vertical="center" wrapText="1"/>
      <protection/>
    </xf>
    <xf numFmtId="0" fontId="14" fillId="24" borderId="11" xfId="105" applyFont="1" applyFill="1" applyBorder="1" applyAlignment="1">
      <alignment horizontal="left" vertical="center" wrapText="1"/>
      <protection/>
    </xf>
    <xf numFmtId="3" fontId="12" fillId="24" borderId="11" xfId="16" applyNumberFormat="1" applyFont="1" applyFill="1" applyBorder="1" applyAlignment="1">
      <alignment horizontal="center" vertical="center" wrapText="1"/>
      <protection/>
    </xf>
    <xf numFmtId="49" fontId="12" fillId="24" borderId="11" xfId="16" applyNumberFormat="1" applyFont="1" applyFill="1" applyBorder="1" applyAlignment="1">
      <alignment horizontal="center" vertical="center" wrapText="1"/>
      <protection/>
    </xf>
    <xf numFmtId="14" fontId="14" fillId="24" borderId="11" xfId="16" applyNumberFormat="1" applyFont="1" applyFill="1" applyBorder="1" applyAlignment="1">
      <alignment horizontal="center" vertical="center" wrapText="1"/>
      <protection/>
    </xf>
    <xf numFmtId="0" fontId="12" fillId="24" borderId="11" xfId="106" applyFont="1" applyFill="1" applyBorder="1" applyAlignment="1">
      <alignment vertical="center" wrapText="1"/>
      <protection/>
    </xf>
    <xf numFmtId="183" fontId="14" fillId="24" borderId="11" xfId="16" applyNumberFormat="1" applyFont="1" applyFill="1" applyBorder="1" applyAlignment="1">
      <alignment horizontal="center" vertical="center" wrapText="1"/>
      <protection/>
    </xf>
    <xf numFmtId="0" fontId="14" fillId="24" borderId="11" xfId="16" applyFont="1" applyFill="1" applyBorder="1" applyAlignment="1">
      <alignment horizontal="center" vertical="center" wrapText="1"/>
      <protection/>
    </xf>
    <xf numFmtId="0" fontId="12" fillId="24" borderId="11" xfId="15" applyFont="1" applyFill="1" applyBorder="1" applyAlignment="1">
      <alignment vertical="center" wrapText="1"/>
      <protection/>
    </xf>
    <xf numFmtId="3" fontId="12" fillId="0" borderId="11" xfId="93" applyNumberFormat="1" applyFont="1" applyFill="1" applyBorder="1" applyAlignment="1">
      <alignment horizontal="left" vertical="center" wrapText="1"/>
      <protection/>
    </xf>
    <xf numFmtId="1" fontId="14" fillId="0" borderId="11" xfId="104" applyNumberFormat="1" applyFont="1" applyFill="1" applyBorder="1" applyAlignment="1">
      <alignment horizontal="left" vertical="center" wrapText="1"/>
      <protection/>
    </xf>
    <xf numFmtId="182" fontId="12" fillId="0" borderId="11" xfId="80" applyNumberFormat="1" applyFont="1" applyFill="1" applyBorder="1" applyAlignment="1">
      <alignment horizontal="center" vertical="center" wrapText="1"/>
      <protection/>
    </xf>
    <xf numFmtId="174" fontId="14" fillId="0" borderId="11" xfId="56" applyNumberFormat="1" applyFont="1" applyFill="1" applyBorder="1" applyAlignment="1">
      <alignment horizontal="right" vertical="center"/>
    </xf>
    <xf numFmtId="174" fontId="12" fillId="0" borderId="11" xfId="43" applyNumberFormat="1" applyFont="1" applyFill="1" applyBorder="1" applyAlignment="1">
      <alignment horizontal="right" vertical="center"/>
    </xf>
    <xf numFmtId="181" fontId="12" fillId="0" borderId="11" xfId="16" applyNumberFormat="1" applyFont="1" applyFill="1" applyBorder="1" applyAlignment="1">
      <alignment horizontal="left" vertical="center" wrapText="1"/>
      <protection/>
    </xf>
    <xf numFmtId="0" fontId="14" fillId="0" borderId="11" xfId="105" applyFont="1" applyFill="1" applyBorder="1" applyAlignment="1">
      <alignment horizontal="left" vertical="center" wrapText="1"/>
      <protection/>
    </xf>
    <xf numFmtId="0" fontId="19" fillId="24" borderId="15" xfId="0" applyFont="1" applyFill="1" applyBorder="1" applyAlignment="1">
      <alignment horizontal="center" vertical="center" wrapText="1"/>
    </xf>
    <xf numFmtId="3" fontId="19" fillId="24" borderId="15" xfId="104" applyNumberFormat="1" applyFont="1" applyFill="1" applyBorder="1" applyAlignment="1">
      <alignment horizontal="center" vertical="center" wrapText="1"/>
      <protection/>
    </xf>
    <xf numFmtId="0" fontId="21" fillId="24" borderId="15" xfId="0" applyFont="1" applyFill="1" applyBorder="1" applyAlignment="1">
      <alignment horizontal="center" vertical="center" wrapText="1"/>
    </xf>
    <xf numFmtId="49" fontId="12" fillId="24" borderId="10" xfId="104" applyNumberFormat="1" applyFont="1" applyFill="1" applyBorder="1" applyAlignment="1">
      <alignment horizontal="center" vertical="center"/>
      <protection/>
    </xf>
    <xf numFmtId="0" fontId="12" fillId="24" borderId="10" xfId="104" applyFont="1" applyFill="1" applyBorder="1" applyAlignment="1">
      <alignment vertical="center" wrapText="1"/>
      <protection/>
    </xf>
    <xf numFmtId="1" fontId="14" fillId="24" borderId="10" xfId="104" applyNumberFormat="1" applyFont="1" applyFill="1" applyBorder="1" applyAlignment="1">
      <alignment horizontal="left" vertical="center" wrapText="1"/>
      <protection/>
    </xf>
    <xf numFmtId="0" fontId="12" fillId="24" borderId="10" xfId="0" applyFont="1" applyFill="1" applyBorder="1" applyAlignment="1">
      <alignment horizontal="center" vertical="center"/>
    </xf>
    <xf numFmtId="0" fontId="12" fillId="24" borderId="10" xfId="0" applyFont="1" applyFill="1" applyBorder="1" applyAlignment="1">
      <alignment/>
    </xf>
    <xf numFmtId="0" fontId="14" fillId="24" borderId="10" xfId="0" applyFont="1" applyFill="1" applyBorder="1" applyAlignment="1">
      <alignment/>
    </xf>
    <xf numFmtId="0" fontId="12" fillId="24" borderId="10" xfId="0" applyFont="1" applyFill="1" applyBorder="1" applyAlignment="1">
      <alignment horizontal="center"/>
    </xf>
    <xf numFmtId="1" fontId="10" fillId="24" borderId="10" xfId="104" applyNumberFormat="1" applyFont="1" applyFill="1" applyBorder="1" applyAlignment="1">
      <alignment horizontal="left" vertical="center" wrapText="1"/>
      <protection/>
    </xf>
    <xf numFmtId="49" fontId="19" fillId="24" borderId="10" xfId="104" applyNumberFormat="1" applyFont="1" applyFill="1" applyBorder="1" applyAlignment="1">
      <alignment horizontal="center" vertical="center"/>
      <protection/>
    </xf>
    <xf numFmtId="0" fontId="19" fillId="24" borderId="10" xfId="104" applyFont="1" applyFill="1" applyBorder="1" applyAlignment="1">
      <alignment vertical="center" wrapText="1"/>
      <protection/>
    </xf>
    <xf numFmtId="0" fontId="12" fillId="24" borderId="10" xfId="0" applyFont="1" applyFill="1" applyBorder="1" applyAlignment="1">
      <alignment horizontal="center" vertical="center" wrapText="1"/>
    </xf>
    <xf numFmtId="0" fontId="12" fillId="24" borderId="10" xfId="0" applyFont="1" applyFill="1" applyBorder="1" applyAlignment="1">
      <alignment vertical="center" wrapText="1"/>
    </xf>
    <xf numFmtId="0" fontId="14" fillId="24" borderId="10" xfId="0" applyFont="1" applyFill="1" applyBorder="1" applyAlignment="1">
      <alignment horizontal="left" vertical="center" wrapText="1"/>
    </xf>
    <xf numFmtId="0" fontId="12" fillId="24" borderId="10" xfId="0" applyFont="1" applyFill="1" applyBorder="1" applyAlignment="1" quotePrefix="1">
      <alignment horizontal="left" vertical="center" wrapText="1"/>
    </xf>
    <xf numFmtId="0" fontId="12" fillId="24" borderId="10" xfId="0" applyFont="1" applyFill="1" applyBorder="1" applyAlignment="1" quotePrefix="1">
      <alignment horizontal="center" vertical="center" wrapText="1"/>
    </xf>
    <xf numFmtId="0" fontId="14" fillId="24" borderId="10" xfId="0" applyFont="1" applyFill="1" applyBorder="1" applyAlignment="1">
      <alignment horizontal="center" vertical="center" wrapText="1"/>
    </xf>
    <xf numFmtId="0" fontId="19" fillId="24" borderId="0" xfId="0" applyFont="1" applyFill="1" applyAlignment="1">
      <alignment horizontal="center"/>
    </xf>
    <xf numFmtId="1" fontId="12" fillId="24" borderId="10" xfId="104" applyNumberFormat="1" applyFont="1" applyFill="1" applyBorder="1" applyAlignment="1">
      <alignment vertical="center" wrapText="1"/>
      <protection/>
    </xf>
    <xf numFmtId="182" fontId="14" fillId="24" borderId="10" xfId="80" applyNumberFormat="1" applyFont="1" applyFill="1" applyBorder="1" applyAlignment="1">
      <alignment horizontal="center" vertical="center" wrapText="1"/>
      <protection/>
    </xf>
    <xf numFmtId="0" fontId="21" fillId="24" borderId="10"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1" xfId="0" applyFont="1" applyFill="1" applyBorder="1" applyAlignment="1">
      <alignment vertical="center" wrapText="1"/>
    </xf>
    <xf numFmtId="0" fontId="14" fillId="24" borderId="11" xfId="0" applyFont="1" applyFill="1" applyBorder="1" applyAlignment="1">
      <alignment horizontal="left" vertical="center" wrapText="1"/>
    </xf>
    <xf numFmtId="0" fontId="12" fillId="24" borderId="11" xfId="0" applyFont="1" applyFill="1" applyBorder="1" applyAlignment="1" quotePrefix="1">
      <alignment horizontal="center" vertical="center" wrapText="1"/>
    </xf>
    <xf numFmtId="0" fontId="14" fillId="24" borderId="11" xfId="0" applyFont="1" applyFill="1" applyBorder="1" applyAlignment="1">
      <alignment horizontal="center" vertical="center" wrapText="1"/>
    </xf>
    <xf numFmtId="1" fontId="19" fillId="24" borderId="10" xfId="104" applyNumberFormat="1" applyFont="1" applyFill="1" applyBorder="1" applyAlignment="1">
      <alignment vertical="center" wrapText="1"/>
      <protection/>
    </xf>
    <xf numFmtId="0" fontId="12" fillId="24" borderId="0" xfId="0" applyFont="1" applyFill="1" applyAlignment="1">
      <alignment horizontal="left"/>
    </xf>
    <xf numFmtId="0" fontId="12" fillId="24" borderId="0" xfId="0" applyFont="1" applyFill="1" applyAlignment="1">
      <alignment/>
    </xf>
    <xf numFmtId="0" fontId="19" fillId="24" borderId="0" xfId="0" applyFont="1" applyFill="1" applyAlignment="1">
      <alignment/>
    </xf>
    <xf numFmtId="0" fontId="19" fillId="24" borderId="12"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12" fillId="24" borderId="0" xfId="0" applyFont="1" applyFill="1" applyAlignment="1">
      <alignment vertical="center" wrapText="1"/>
    </xf>
    <xf numFmtId="0" fontId="12" fillId="0" borderId="0" xfId="0" applyFont="1" applyAlignment="1">
      <alignment vertical="center" wrapText="1"/>
    </xf>
    <xf numFmtId="0" fontId="19" fillId="24" borderId="0" xfId="0" applyFont="1" applyFill="1" applyAlignment="1">
      <alignment vertical="center" wrapText="1"/>
    </xf>
    <xf numFmtId="0" fontId="25" fillId="24" borderId="0" xfId="0" applyFont="1" applyFill="1" applyAlignment="1">
      <alignment/>
    </xf>
    <xf numFmtId="0" fontId="25" fillId="0" borderId="0" xfId="0" applyFont="1" applyAlignment="1">
      <alignment vertical="center"/>
    </xf>
    <xf numFmtId="178" fontId="19" fillId="24" borderId="0" xfId="0" applyNumberFormat="1" applyFont="1" applyFill="1" applyAlignment="1">
      <alignment/>
    </xf>
    <xf numFmtId="0" fontId="19" fillId="24" borderId="0" xfId="80" applyFont="1" applyFill="1" applyBorder="1" applyAlignment="1">
      <alignment vertical="center" wrapText="1"/>
      <protection/>
    </xf>
    <xf numFmtId="0" fontId="26" fillId="24" borderId="0" xfId="0" applyFont="1" applyFill="1" applyAlignment="1">
      <alignment vertical="center" wrapText="1"/>
    </xf>
    <xf numFmtId="0" fontId="19" fillId="24" borderId="0" xfId="0" applyFont="1" applyFill="1" applyBorder="1" applyAlignment="1">
      <alignment/>
    </xf>
    <xf numFmtId="0" fontId="12" fillId="24" borderId="0" xfId="0" applyFont="1" applyFill="1" applyBorder="1" applyAlignment="1">
      <alignment/>
    </xf>
    <xf numFmtId="0" fontId="12" fillId="24" borderId="0" xfId="0" applyFont="1" applyFill="1" applyAlignment="1">
      <alignment/>
    </xf>
    <xf numFmtId="0" fontId="12" fillId="24" borderId="0" xfId="0" applyFont="1" applyFill="1" applyAlignment="1">
      <alignment vertical="center"/>
    </xf>
    <xf numFmtId="0" fontId="12" fillId="24" borderId="16" xfId="0" applyFont="1" applyFill="1" applyBorder="1" applyAlignment="1">
      <alignment horizontal="center" vertical="center"/>
    </xf>
    <xf numFmtId="0" fontId="12" fillId="24" borderId="16" xfId="0" applyFont="1" applyFill="1" applyBorder="1" applyAlignment="1">
      <alignment vertical="center"/>
    </xf>
    <xf numFmtId="0" fontId="14" fillId="24" borderId="16" xfId="81" applyFont="1" applyFill="1" applyBorder="1" applyAlignment="1">
      <alignment horizontal="left" vertical="center" wrapText="1"/>
      <protection/>
    </xf>
    <xf numFmtId="0" fontId="12" fillId="24" borderId="16" xfId="81" applyFont="1" applyFill="1" applyBorder="1" applyAlignment="1">
      <alignment horizontal="center" vertical="center" wrapText="1"/>
      <protection/>
    </xf>
    <xf numFmtId="0" fontId="14" fillId="24" borderId="16" xfId="0" applyFont="1" applyFill="1" applyBorder="1" applyAlignment="1">
      <alignment vertical="center"/>
    </xf>
    <xf numFmtId="0" fontId="12" fillId="24" borderId="16" xfId="0" applyFont="1" applyFill="1" applyBorder="1" applyAlignment="1">
      <alignment horizontal="center" vertical="center"/>
    </xf>
    <xf numFmtId="0" fontId="14" fillId="24" borderId="16" xfId="81" applyFont="1" applyFill="1" applyBorder="1" applyAlignment="1">
      <alignment horizontal="center" vertical="center" wrapText="1"/>
      <protection/>
    </xf>
    <xf numFmtId="0" fontId="12" fillId="24" borderId="0" xfId="0" applyFont="1" applyFill="1" applyBorder="1" applyAlignment="1">
      <alignment horizontal="center" vertical="center"/>
    </xf>
    <xf numFmtId="0" fontId="12" fillId="24" borderId="0" xfId="0" applyFont="1" applyFill="1" applyBorder="1" applyAlignment="1">
      <alignment vertical="center"/>
    </xf>
    <xf numFmtId="0" fontId="14" fillId="24" borderId="0" xfId="81" applyFont="1" applyFill="1" applyBorder="1" applyAlignment="1">
      <alignment horizontal="left" vertical="center" wrapText="1"/>
      <protection/>
    </xf>
    <xf numFmtId="0" fontId="12" fillId="24" borderId="0" xfId="81" applyFont="1" applyFill="1" applyBorder="1" applyAlignment="1">
      <alignment horizontal="center" vertical="center" wrapText="1"/>
      <protection/>
    </xf>
    <xf numFmtId="0" fontId="14" fillId="24" borderId="0" xfId="0" applyFont="1" applyFill="1" applyBorder="1" applyAlignment="1">
      <alignment vertical="center"/>
    </xf>
    <xf numFmtId="0" fontId="12" fillId="24" borderId="0" xfId="0" applyFont="1" applyFill="1" applyBorder="1" applyAlignment="1">
      <alignment horizontal="center" vertical="center"/>
    </xf>
    <xf numFmtId="0" fontId="14" fillId="24" borderId="0" xfId="81" applyFont="1" applyFill="1" applyBorder="1" applyAlignment="1">
      <alignment horizontal="center" vertical="center" wrapText="1"/>
      <protection/>
    </xf>
    <xf numFmtId="0" fontId="12" fillId="24" borderId="0" xfId="0" applyFont="1" applyFill="1" applyAlignment="1">
      <alignment horizontal="center" vertical="center"/>
    </xf>
    <xf numFmtId="0" fontId="12" fillId="24" borderId="0" xfId="0" applyFont="1" applyFill="1" applyAlignment="1">
      <alignment/>
    </xf>
    <xf numFmtId="0" fontId="12" fillId="24" borderId="0" xfId="0" applyFont="1" applyFill="1" applyAlignment="1">
      <alignment vertical="center"/>
    </xf>
    <xf numFmtId="0" fontId="14" fillId="24" borderId="0" xfId="0" applyFont="1" applyFill="1" applyAlignment="1">
      <alignment/>
    </xf>
    <xf numFmtId="0" fontId="12" fillId="24" borderId="0" xfId="0" applyFont="1" applyFill="1" applyAlignment="1">
      <alignment horizontal="center"/>
    </xf>
    <xf numFmtId="0" fontId="14" fillId="24" borderId="11" xfId="0" applyFont="1" applyFill="1" applyBorder="1" applyAlignment="1" quotePrefix="1">
      <alignment horizontal="center" vertical="center" wrapText="1"/>
    </xf>
    <xf numFmtId="182" fontId="10" fillId="24" borderId="10" xfId="80" applyNumberFormat="1" applyFont="1" applyFill="1" applyBorder="1" applyAlignment="1">
      <alignment horizontal="center" vertical="center" wrapText="1"/>
      <protection/>
    </xf>
    <xf numFmtId="0" fontId="14" fillId="24" borderId="11" xfId="15" applyFont="1" applyFill="1" applyBorder="1" applyAlignment="1">
      <alignment vertical="center" wrapText="1"/>
      <protection/>
    </xf>
    <xf numFmtId="49" fontId="19" fillId="24" borderId="14" xfId="104" applyNumberFormat="1" applyFont="1" applyFill="1" applyBorder="1" applyAlignment="1">
      <alignment horizontal="center" vertical="center"/>
      <protection/>
    </xf>
    <xf numFmtId="1" fontId="19" fillId="24" borderId="14" xfId="104" applyNumberFormat="1" applyFont="1" applyFill="1" applyBorder="1" applyAlignment="1">
      <alignment vertical="center"/>
      <protection/>
    </xf>
    <xf numFmtId="0" fontId="14" fillId="24" borderId="14" xfId="0" applyFont="1" applyFill="1" applyBorder="1" applyAlignment="1">
      <alignment horizontal="left" vertical="center"/>
    </xf>
    <xf numFmtId="0" fontId="12" fillId="24" borderId="14" xfId="0" applyFont="1" applyFill="1" applyBorder="1" applyAlignment="1">
      <alignment vertical="center"/>
    </xf>
    <xf numFmtId="0" fontId="14" fillId="24" borderId="14" xfId="0" applyFont="1" applyFill="1" applyBorder="1" applyAlignment="1">
      <alignment vertical="center"/>
    </xf>
    <xf numFmtId="0" fontId="12" fillId="24" borderId="14" xfId="0" applyFont="1" applyFill="1" applyBorder="1" applyAlignment="1">
      <alignment horizontal="center"/>
    </xf>
    <xf numFmtId="0" fontId="14" fillId="24" borderId="14" xfId="0" applyFont="1" applyFill="1" applyBorder="1" applyAlignment="1">
      <alignment/>
    </xf>
    <xf numFmtId="1" fontId="14" fillId="24" borderId="10" xfId="104" applyNumberFormat="1" applyFont="1" applyFill="1" applyBorder="1" applyAlignment="1">
      <alignment horizontal="left" vertical="center" wrapText="1"/>
      <protection/>
    </xf>
    <xf numFmtId="49" fontId="19" fillId="24" borderId="10" xfId="104" applyNumberFormat="1" applyFont="1" applyFill="1" applyBorder="1" applyAlignment="1">
      <alignment horizontal="center" vertical="center"/>
      <protection/>
    </xf>
    <xf numFmtId="49" fontId="19" fillId="24" borderId="10" xfId="104" applyNumberFormat="1" applyFont="1" applyFill="1" applyBorder="1" applyAlignment="1">
      <alignment vertical="center"/>
      <protection/>
    </xf>
    <xf numFmtId="49" fontId="21" fillId="24" borderId="10" xfId="104" applyNumberFormat="1" applyFont="1" applyFill="1" applyBorder="1" applyAlignment="1">
      <alignment horizontal="left" vertical="center"/>
      <protection/>
    </xf>
    <xf numFmtId="0" fontId="12" fillId="24" borderId="10" xfId="81" applyFont="1" applyFill="1" applyBorder="1" applyAlignment="1">
      <alignment horizontal="center" vertical="center" wrapText="1"/>
      <protection/>
    </xf>
    <xf numFmtId="0" fontId="12" fillId="24" borderId="10" xfId="81" applyFont="1" applyFill="1" applyBorder="1" applyAlignment="1">
      <alignment vertical="center" wrapText="1"/>
      <protection/>
    </xf>
    <xf numFmtId="0" fontId="14" fillId="24" borderId="10" xfId="81" applyFont="1" applyFill="1" applyBorder="1" applyAlignment="1">
      <alignment horizontal="left" vertical="center" wrapText="1"/>
      <protection/>
    </xf>
    <xf numFmtId="0" fontId="14" fillId="24" borderId="10" xfId="81" applyFont="1" applyFill="1" applyBorder="1">
      <alignment/>
      <protection/>
    </xf>
    <xf numFmtId="0" fontId="12" fillId="24" borderId="10" xfId="81" applyFont="1" applyFill="1" applyBorder="1">
      <alignment/>
      <protection/>
    </xf>
    <xf numFmtId="0" fontId="14" fillId="24" borderId="10" xfId="81" applyFont="1" applyFill="1" applyBorder="1" applyAlignment="1">
      <alignment horizontal="center" vertical="center" wrapText="1"/>
      <protection/>
    </xf>
    <xf numFmtId="3" fontId="12" fillId="24" borderId="10" xfId="81" applyNumberFormat="1" applyFont="1" applyFill="1" applyBorder="1" applyAlignment="1">
      <alignment horizontal="center" vertical="center" wrapText="1"/>
      <protection/>
    </xf>
    <xf numFmtId="181" fontId="12" fillId="24" borderId="10" xfId="81" applyNumberFormat="1" applyFont="1" applyFill="1" applyBorder="1" applyAlignment="1">
      <alignment horizontal="center" vertical="center" wrapText="1"/>
      <protection/>
    </xf>
    <xf numFmtId="0" fontId="19" fillId="24" borderId="10" xfId="81" applyFont="1" applyFill="1" applyBorder="1" applyAlignment="1">
      <alignment horizontal="center" vertical="center" wrapText="1"/>
      <protection/>
    </xf>
    <xf numFmtId="0" fontId="21" fillId="24" borderId="10" xfId="81" applyFont="1" applyFill="1" applyBorder="1">
      <alignment/>
      <protection/>
    </xf>
    <xf numFmtId="0" fontId="19" fillId="24" borderId="10" xfId="81" applyFont="1" applyFill="1" applyBorder="1">
      <alignment/>
      <protection/>
    </xf>
    <xf numFmtId="0" fontId="21" fillId="24" borderId="10" xfId="81" applyFont="1" applyFill="1" applyBorder="1" applyAlignment="1">
      <alignment horizontal="center" vertical="center" wrapText="1"/>
      <protection/>
    </xf>
    <xf numFmtId="2" fontId="12" fillId="24" borderId="10" xfId="0" applyNumberFormat="1" applyFont="1" applyFill="1" applyBorder="1" applyAlignment="1">
      <alignment horizontal="center" vertical="center" wrapText="1"/>
    </xf>
    <xf numFmtId="0" fontId="19" fillId="24" borderId="10" xfId="0" applyFont="1" applyFill="1" applyBorder="1" applyAlignment="1">
      <alignment horizontal="center" vertical="center"/>
    </xf>
    <xf numFmtId="0" fontId="19" fillId="24" borderId="10" xfId="0" applyFont="1" applyFill="1" applyBorder="1" applyAlignment="1">
      <alignment/>
    </xf>
    <xf numFmtId="0" fontId="19" fillId="24" borderId="10" xfId="0" applyFont="1" applyFill="1" applyBorder="1" applyAlignment="1">
      <alignment vertical="center"/>
    </xf>
    <xf numFmtId="0" fontId="19" fillId="24" borderId="10" xfId="0" applyFont="1" applyFill="1" applyBorder="1" applyAlignment="1">
      <alignment/>
    </xf>
    <xf numFmtId="0" fontId="21" fillId="24" borderId="10" xfId="0" applyFont="1" applyFill="1" applyBorder="1" applyAlignment="1">
      <alignment/>
    </xf>
    <xf numFmtId="0" fontId="19" fillId="24" borderId="10" xfId="0" applyFont="1" applyFill="1" applyBorder="1" applyAlignment="1">
      <alignment horizontal="center"/>
    </xf>
    <xf numFmtId="0" fontId="12" fillId="24" borderId="10" xfId="0" applyNumberFormat="1" applyFont="1" applyFill="1" applyBorder="1" applyAlignment="1">
      <alignment vertical="center" wrapText="1"/>
    </xf>
    <xf numFmtId="0" fontId="14" fillId="24" borderId="10" xfId="0" applyFont="1" applyFill="1" applyBorder="1" applyAlignment="1">
      <alignment horizontal="center" vertical="center"/>
    </xf>
    <xf numFmtId="0" fontId="12" fillId="24" borderId="10" xfId="0" applyFont="1" applyFill="1" applyBorder="1" applyAlignment="1">
      <alignment horizontal="left" vertical="center" wrapText="1"/>
    </xf>
    <xf numFmtId="0" fontId="12" fillId="24" borderId="10" xfId="0" applyNumberFormat="1" applyFont="1" applyFill="1" applyBorder="1" applyAlignment="1">
      <alignment horizontal="center" vertical="center" wrapText="1"/>
    </xf>
    <xf numFmtId="0" fontId="14" fillId="24" borderId="10" xfId="0" applyNumberFormat="1" applyFont="1" applyFill="1" applyBorder="1" applyAlignment="1">
      <alignment horizontal="center" vertical="center" wrapText="1"/>
    </xf>
    <xf numFmtId="0" fontId="14" fillId="24" borderId="10" xfId="0" applyNumberFormat="1" applyFont="1" applyFill="1" applyBorder="1" applyAlignment="1">
      <alignment horizontal="left" vertical="center" wrapText="1"/>
    </xf>
    <xf numFmtId="179" fontId="12" fillId="24" borderId="10" xfId="0" applyNumberFormat="1" applyFont="1" applyFill="1" applyBorder="1" applyAlignment="1">
      <alignment horizontal="center" vertical="center" wrapText="1"/>
    </xf>
    <xf numFmtId="0" fontId="14" fillId="24" borderId="10" xfId="0" applyFont="1" applyFill="1" applyBorder="1" applyAlignment="1">
      <alignment horizontal="center"/>
    </xf>
    <xf numFmtId="175" fontId="14" fillId="24" borderId="10" xfId="47" applyNumberFormat="1" applyFont="1" applyFill="1" applyBorder="1" applyAlignment="1">
      <alignment horizontal="center" vertical="center" wrapText="1"/>
    </xf>
    <xf numFmtId="174" fontId="12" fillId="24" borderId="10" xfId="47" applyNumberFormat="1" applyFont="1" applyFill="1" applyBorder="1" applyAlignment="1">
      <alignment horizontal="center" vertical="center" wrapText="1"/>
    </xf>
    <xf numFmtId="179" fontId="14" fillId="24" borderId="10" xfId="0" applyNumberFormat="1" applyFont="1" applyFill="1" applyBorder="1" applyAlignment="1">
      <alignment horizontal="center" vertical="center" wrapText="1"/>
    </xf>
    <xf numFmtId="2" fontId="14" fillId="24" borderId="10" xfId="0" applyNumberFormat="1" applyFont="1" applyFill="1" applyBorder="1" applyAlignment="1">
      <alignment horizontal="center" vertical="center" wrapText="1"/>
    </xf>
    <xf numFmtId="175" fontId="12" fillId="24" borderId="10" xfId="47" applyNumberFormat="1" applyFont="1" applyFill="1" applyBorder="1" applyAlignment="1">
      <alignment horizontal="center" vertical="center" wrapText="1"/>
    </xf>
    <xf numFmtId="1" fontId="12" fillId="24" borderId="10" xfId="0" applyNumberFormat="1" applyFont="1" applyFill="1" applyBorder="1" applyAlignment="1">
      <alignment vertical="center" wrapText="1"/>
    </xf>
    <xf numFmtId="1" fontId="14" fillId="24" borderId="10" xfId="0" applyNumberFormat="1" applyFont="1" applyFill="1" applyBorder="1" applyAlignment="1">
      <alignment horizontal="left" vertical="center" wrapText="1"/>
    </xf>
    <xf numFmtId="174" fontId="14" fillId="24" borderId="10" xfId="47" applyNumberFormat="1" applyFont="1" applyFill="1" applyBorder="1" applyAlignment="1">
      <alignment horizontal="right" vertical="center" wrapText="1"/>
    </xf>
    <xf numFmtId="175" fontId="12" fillId="24" borderId="10" xfId="47" applyNumberFormat="1" applyFont="1" applyFill="1" applyBorder="1" applyAlignment="1">
      <alignment horizontal="right" vertical="center" wrapText="1"/>
    </xf>
    <xf numFmtId="3" fontId="12" fillId="0" borderId="10" xfId="0" applyNumberFormat="1" applyFont="1" applyFill="1" applyBorder="1" applyAlignment="1">
      <alignment horizontal="left" vertical="center" wrapText="1"/>
    </xf>
    <xf numFmtId="0" fontId="12" fillId="0" borderId="10" xfId="0" applyFont="1" applyBorder="1" applyAlignment="1">
      <alignment horizontal="center" vertical="center" wrapText="1"/>
    </xf>
    <xf numFmtId="0" fontId="14" fillId="0" borderId="10" xfId="0" applyFont="1" applyBorder="1" applyAlignment="1">
      <alignment horizontal="center" vertical="center" wrapText="1"/>
    </xf>
    <xf numFmtId="175" fontId="14" fillId="0" borderId="10" xfId="45" applyNumberFormat="1" applyFont="1" applyBorder="1" applyAlignment="1">
      <alignment horizontal="center" vertical="center" wrapText="1"/>
    </xf>
    <xf numFmtId="175" fontId="12" fillId="0" borderId="10" xfId="45" applyNumberFormat="1" applyFont="1" applyBorder="1" applyAlignment="1">
      <alignment horizontal="center" vertical="center" wrapText="1"/>
    </xf>
    <xf numFmtId="0" fontId="12" fillId="0" borderId="10" xfId="0" applyFont="1" applyFill="1" applyBorder="1" applyAlignment="1">
      <alignment horizontal="left" vertical="center" wrapText="1"/>
    </xf>
    <xf numFmtId="1" fontId="19" fillId="24" borderId="10" xfId="0" applyNumberFormat="1" applyFont="1" applyFill="1" applyBorder="1" applyAlignment="1">
      <alignment vertical="center" wrapText="1"/>
    </xf>
    <xf numFmtId="182" fontId="12" fillId="24" borderId="10" xfId="80" applyNumberFormat="1" applyFont="1" applyFill="1" applyBorder="1" applyAlignment="1">
      <alignment horizontal="center" vertical="center" wrapText="1"/>
      <protection/>
    </xf>
    <xf numFmtId="182" fontId="12" fillId="24" borderId="10" xfId="80" applyNumberFormat="1" applyFont="1" applyFill="1" applyBorder="1" applyAlignment="1">
      <alignment horizontal="right" vertical="center" wrapText="1"/>
      <protection/>
    </xf>
    <xf numFmtId="182" fontId="12" fillId="24" borderId="10" xfId="80" applyNumberFormat="1" applyFont="1" applyFill="1" applyBorder="1" applyAlignment="1">
      <alignment vertical="center" wrapText="1"/>
      <protection/>
    </xf>
    <xf numFmtId="0" fontId="12" fillId="24" borderId="10" xfId="0" applyFont="1" applyFill="1" applyBorder="1" applyAlignment="1">
      <alignment horizontal="right" vertical="center" wrapText="1"/>
    </xf>
    <xf numFmtId="0" fontId="12" fillId="24" borderId="10" xfId="113" applyFont="1" applyFill="1" applyBorder="1" applyAlignment="1">
      <alignment vertical="center" wrapText="1"/>
      <protection/>
    </xf>
    <xf numFmtId="1" fontId="14" fillId="24" borderId="10" xfId="0" applyNumberFormat="1" applyFont="1" applyFill="1" applyBorder="1" applyAlignment="1">
      <alignment horizontal="center" vertical="center" wrapText="1"/>
    </xf>
    <xf numFmtId="1" fontId="12" fillId="24" borderId="10" xfId="0" applyNumberFormat="1" applyFont="1" applyFill="1" applyBorder="1" applyAlignment="1">
      <alignment horizontal="right" vertical="center" wrapText="1"/>
    </xf>
    <xf numFmtId="0" fontId="14" fillId="24" borderId="10" xfId="0" applyFont="1" applyFill="1" applyBorder="1" applyAlignment="1">
      <alignment horizontal="center"/>
    </xf>
    <xf numFmtId="0" fontId="12" fillId="24" borderId="10" xfId="0" applyFont="1" applyFill="1" applyBorder="1" applyAlignment="1">
      <alignment horizontal="center"/>
    </xf>
    <xf numFmtId="0" fontId="10" fillId="24" borderId="10" xfId="0" applyFont="1" applyFill="1" applyBorder="1" applyAlignment="1">
      <alignment vertical="center" wrapText="1"/>
    </xf>
    <xf numFmtId="171" fontId="14" fillId="24" borderId="10" xfId="43" applyFont="1" applyFill="1" applyBorder="1" applyAlignment="1">
      <alignment vertical="center"/>
    </xf>
    <xf numFmtId="171" fontId="12" fillId="24" borderId="10" xfId="43" applyFont="1" applyFill="1" applyBorder="1" applyAlignment="1">
      <alignment vertical="center"/>
    </xf>
    <xf numFmtId="0" fontId="24" fillId="24" borderId="10" xfId="0" applyFont="1" applyFill="1" applyBorder="1" applyAlignment="1">
      <alignment/>
    </xf>
    <xf numFmtId="0" fontId="25" fillId="24" borderId="10" xfId="0" applyFont="1" applyFill="1" applyBorder="1" applyAlignment="1">
      <alignment/>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0" fillId="0" borderId="10" xfId="0" applyFont="1" applyFill="1" applyBorder="1" applyAlignment="1" quotePrefix="1">
      <alignment horizontal="left" vertical="center" wrapText="1"/>
    </xf>
    <xf numFmtId="174" fontId="14" fillId="0" borderId="10" xfId="45" applyNumberFormat="1" applyFont="1" applyFill="1" applyBorder="1" applyAlignment="1">
      <alignment horizontal="left" vertical="center" wrapText="1"/>
    </xf>
    <xf numFmtId="174" fontId="12" fillId="0" borderId="10" xfId="43" applyNumberFormat="1" applyFont="1" applyFill="1" applyBorder="1" applyAlignment="1" quotePrefix="1">
      <alignment horizontal="right" vertical="center" wrapText="1"/>
    </xf>
    <xf numFmtId="0" fontId="12" fillId="0" borderId="10" xfId="15" applyFont="1" applyFill="1" applyBorder="1" applyAlignment="1">
      <alignment horizontal="left" vertical="center" wrapText="1"/>
      <protection/>
    </xf>
    <xf numFmtId="0" fontId="14" fillId="0" borderId="10" xfId="0" applyFont="1" applyFill="1" applyBorder="1" applyAlignment="1">
      <alignment horizontal="center" vertical="center"/>
    </xf>
    <xf numFmtId="0" fontId="12" fillId="0" borderId="10" xfId="0" applyFont="1" applyFill="1" applyBorder="1" applyAlignment="1">
      <alignment horizontal="center" vertical="center"/>
    </xf>
    <xf numFmtId="174" fontId="14" fillId="0" borderId="10" xfId="43" applyNumberFormat="1" applyFont="1" applyFill="1" applyBorder="1" applyAlignment="1" quotePrefix="1">
      <alignment horizontal="right" vertical="center" wrapText="1"/>
    </xf>
    <xf numFmtId="174" fontId="12" fillId="0" borderId="10" xfId="43" applyNumberFormat="1" applyFont="1" applyFill="1" applyBorder="1" applyAlignment="1" quotePrefix="1">
      <alignment horizontal="center" vertical="center" wrapText="1"/>
    </xf>
    <xf numFmtId="174" fontId="12" fillId="0" borderId="10" xfId="43" applyNumberFormat="1" applyFont="1" applyFill="1" applyBorder="1" applyAlignment="1">
      <alignment horizontal="left" vertical="center" wrapText="1"/>
    </xf>
    <xf numFmtId="49" fontId="14" fillId="24" borderId="10" xfId="16" applyNumberFormat="1" applyFont="1" applyFill="1" applyBorder="1" applyAlignment="1">
      <alignment horizontal="center" vertical="center" wrapText="1"/>
      <protection/>
    </xf>
    <xf numFmtId="0" fontId="14" fillId="24" borderId="10" xfId="16" applyFont="1" applyFill="1" applyBorder="1" applyAlignment="1">
      <alignment horizontal="center" vertical="center" wrapText="1"/>
      <protection/>
    </xf>
    <xf numFmtId="174" fontId="12" fillId="24" borderId="10" xfId="43" applyNumberFormat="1" applyFont="1" applyFill="1" applyBorder="1" applyAlignment="1">
      <alignment horizontal="center" vertical="center" wrapText="1"/>
    </xf>
    <xf numFmtId="0" fontId="12" fillId="24" borderId="10" xfId="106" applyFont="1" applyFill="1" applyBorder="1" applyAlignment="1">
      <alignment vertical="center" wrapText="1"/>
      <protection/>
    </xf>
    <xf numFmtId="0" fontId="12" fillId="24" borderId="10" xfId="0" applyFont="1" applyFill="1" applyBorder="1" applyAlignment="1">
      <alignment vertical="center"/>
    </xf>
    <xf numFmtId="3" fontId="12" fillId="24" borderId="10" xfId="0" applyNumberFormat="1" applyFont="1" applyFill="1" applyBorder="1" applyAlignment="1">
      <alignment horizontal="center" vertical="center" wrapText="1"/>
    </xf>
    <xf numFmtId="184" fontId="14" fillId="24" borderId="10" xfId="111" applyNumberFormat="1" applyFont="1" applyFill="1" applyBorder="1" applyAlignment="1">
      <alignment horizontal="center" vertical="center"/>
    </xf>
    <xf numFmtId="184" fontId="12" fillId="24" borderId="10" xfId="111" applyNumberFormat="1" applyFont="1" applyFill="1" applyBorder="1" applyAlignment="1">
      <alignment horizontal="center" vertical="center"/>
    </xf>
    <xf numFmtId="180" fontId="14" fillId="24" borderId="10" xfId="0" applyNumberFormat="1" applyFont="1" applyFill="1" applyBorder="1" applyAlignment="1">
      <alignment horizontal="center" vertical="center"/>
    </xf>
    <xf numFmtId="180" fontId="12" fillId="24" borderId="10" xfId="0" applyNumberFormat="1" applyFont="1" applyFill="1" applyBorder="1" applyAlignment="1">
      <alignment horizontal="center" vertical="center"/>
    </xf>
    <xf numFmtId="0" fontId="14" fillId="24" borderId="10" xfId="0" applyFont="1" applyFill="1" applyBorder="1" applyAlignment="1">
      <alignment horizontal="left" vertical="center"/>
    </xf>
    <xf numFmtId="0" fontId="12" fillId="24" borderId="10" xfId="107" applyFont="1" applyFill="1" applyBorder="1" applyAlignment="1">
      <alignment vertical="center" wrapText="1"/>
      <protection/>
    </xf>
    <xf numFmtId="2" fontId="12" fillId="24" borderId="10" xfId="107" applyNumberFormat="1" applyFont="1" applyFill="1" applyBorder="1" applyAlignment="1">
      <alignment vertical="center" wrapText="1"/>
      <protection/>
    </xf>
    <xf numFmtId="174" fontId="12" fillId="24" borderId="10" xfId="67" applyNumberFormat="1" applyFont="1" applyFill="1" applyBorder="1" applyAlignment="1">
      <alignment vertical="center" wrapText="1"/>
    </xf>
    <xf numFmtId="0" fontId="14" fillId="24" borderId="10" xfId="0" applyFont="1" applyFill="1" applyBorder="1" applyAlignment="1">
      <alignment vertical="center"/>
    </xf>
    <xf numFmtId="0" fontId="12" fillId="24" borderId="10" xfId="114" applyFont="1" applyFill="1" applyBorder="1" applyAlignment="1">
      <alignment vertical="center" wrapText="1"/>
      <protection/>
    </xf>
    <xf numFmtId="184" fontId="14" fillId="24" borderId="10" xfId="111" applyNumberFormat="1" applyFont="1" applyFill="1" applyBorder="1" applyAlignment="1">
      <alignment vertical="center"/>
    </xf>
    <xf numFmtId="1" fontId="12" fillId="0" borderId="10" xfId="104" applyNumberFormat="1" applyFont="1" applyFill="1" applyBorder="1" applyAlignment="1">
      <alignment horizontal="left" vertical="center" wrapText="1"/>
      <protection/>
    </xf>
    <xf numFmtId="1" fontId="14" fillId="0" borderId="10" xfId="104" applyNumberFormat="1" applyFont="1" applyFill="1" applyBorder="1" applyAlignment="1">
      <alignment horizontal="left" vertical="center" wrapText="1"/>
      <protection/>
    </xf>
    <xf numFmtId="0" fontId="12" fillId="24" borderId="10" xfId="80" applyFont="1" applyFill="1" applyBorder="1" applyAlignment="1">
      <alignment horizontal="center" vertical="center" wrapText="1"/>
      <protection/>
    </xf>
    <xf numFmtId="0" fontId="12" fillId="0" borderId="10" xfId="0" applyFont="1" applyFill="1" applyBorder="1" applyAlignment="1" quotePrefix="1">
      <alignment horizontal="center" vertical="center" wrapText="1"/>
    </xf>
    <xf numFmtId="182" fontId="14" fillId="0" borderId="10" xfId="80" applyNumberFormat="1" applyFont="1" applyFill="1" applyBorder="1" applyAlignment="1">
      <alignment horizontal="center" vertical="center" wrapText="1"/>
      <protection/>
    </xf>
    <xf numFmtId="182" fontId="12" fillId="0" borderId="10" xfId="80" applyNumberFormat="1" applyFont="1" applyFill="1" applyBorder="1" applyAlignment="1">
      <alignment horizontal="center" vertical="center" wrapText="1"/>
      <protection/>
    </xf>
    <xf numFmtId="174" fontId="14" fillId="0" borderId="10" xfId="43" applyNumberFormat="1" applyFont="1" applyFill="1" applyBorder="1" applyAlignment="1">
      <alignment horizontal="right" vertical="center" wrapText="1"/>
    </xf>
    <xf numFmtId="3" fontId="12" fillId="0" borderId="10" xfId="93" applyNumberFormat="1" applyFont="1" applyFill="1" applyBorder="1" applyAlignment="1">
      <alignment horizontal="left" vertical="center" wrapText="1"/>
      <protection/>
    </xf>
    <xf numFmtId="174" fontId="14" fillId="0" borderId="10" xfId="56" applyNumberFormat="1" applyFont="1" applyFill="1" applyBorder="1" applyAlignment="1">
      <alignment horizontal="right" vertical="center"/>
    </xf>
    <xf numFmtId="181" fontId="12" fillId="0" borderId="10" xfId="16" applyNumberFormat="1" applyFont="1" applyFill="1" applyBorder="1" applyAlignment="1">
      <alignment horizontal="left" vertical="center" wrapText="1"/>
      <protection/>
    </xf>
    <xf numFmtId="0" fontId="14" fillId="0" borderId="10" xfId="105" applyFont="1" applyFill="1" applyBorder="1" applyAlignment="1">
      <alignment horizontal="left" vertical="center" wrapText="1"/>
      <protection/>
    </xf>
    <xf numFmtId="37" fontId="14" fillId="0" borderId="10" xfId="43" applyNumberFormat="1" applyFont="1" applyFill="1" applyBorder="1" applyAlignment="1">
      <alignment horizontal="right" vertical="center" wrapText="1"/>
    </xf>
    <xf numFmtId="174" fontId="12" fillId="0" borderId="10" xfId="67" applyNumberFormat="1" applyFont="1" applyFill="1" applyBorder="1" applyAlignment="1">
      <alignment horizontal="left" vertical="center" wrapText="1"/>
    </xf>
    <xf numFmtId="0" fontId="12" fillId="0" borderId="10" xfId="84" applyFont="1" applyFill="1" applyBorder="1" applyAlignment="1">
      <alignment horizontal="left" vertical="center" wrapText="1"/>
      <protection/>
    </xf>
    <xf numFmtId="3" fontId="14" fillId="24" borderId="10" xfId="0" applyNumberFormat="1" applyFont="1" applyFill="1" applyBorder="1" applyAlignment="1">
      <alignment horizontal="left" vertical="center" wrapText="1"/>
    </xf>
    <xf numFmtId="0" fontId="27" fillId="24" borderId="10" xfId="0" applyFont="1" applyFill="1" applyBorder="1" applyAlignment="1">
      <alignment horizontal="left" vertical="center" wrapText="1"/>
    </xf>
    <xf numFmtId="0" fontId="12" fillId="24" borderId="10" xfId="0" applyFont="1" applyFill="1" applyBorder="1" applyAlignment="1">
      <alignment vertical="top" wrapText="1"/>
    </xf>
    <xf numFmtId="0" fontId="12" fillId="24" borderId="10" xfId="0" applyFont="1" applyFill="1" applyBorder="1" applyAlignment="1">
      <alignment horizontal="center" vertical="top" wrapText="1"/>
    </xf>
    <xf numFmtId="0" fontId="14" fillId="24" borderId="10" xfId="0" applyFont="1" applyFill="1" applyBorder="1" applyAlignment="1">
      <alignment/>
    </xf>
    <xf numFmtId="0" fontId="12" fillId="24" borderId="10" xfId="0" applyFont="1" applyFill="1" applyBorder="1" applyAlignment="1">
      <alignment wrapText="1"/>
    </xf>
    <xf numFmtId="0" fontId="12"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175" fontId="14" fillId="0" borderId="10" xfId="43" applyNumberFormat="1" applyFont="1" applyFill="1" applyBorder="1" applyAlignment="1" quotePrefix="1">
      <alignment horizontal="center" vertical="center" wrapText="1"/>
    </xf>
    <xf numFmtId="175" fontId="12" fillId="0" borderId="10" xfId="43" applyNumberFormat="1" applyFont="1" applyFill="1" applyBorder="1" applyAlignment="1" quotePrefix="1">
      <alignment horizontal="center" vertical="center" wrapText="1"/>
    </xf>
    <xf numFmtId="174" fontId="14" fillId="0" borderId="10" xfId="43" applyNumberFormat="1" applyFont="1" applyFill="1" applyBorder="1" applyAlignment="1">
      <alignment horizontal="center" vertical="center" wrapText="1"/>
    </xf>
    <xf numFmtId="0" fontId="12" fillId="0" borderId="10" xfId="85" applyFont="1" applyFill="1" applyBorder="1" applyAlignment="1">
      <alignment horizontal="left" vertical="center" wrapText="1"/>
      <protection/>
    </xf>
    <xf numFmtId="174" fontId="14" fillId="0" borderId="10" xfId="48" applyNumberFormat="1" applyFont="1" applyFill="1" applyBorder="1" applyAlignment="1">
      <alignment horizontal="right" vertical="center"/>
    </xf>
    <xf numFmtId="0" fontId="12" fillId="0" borderId="10" xfId="86" applyFont="1" applyFill="1" applyBorder="1" applyAlignment="1">
      <alignment horizontal="left" vertical="center" wrapText="1"/>
      <protection/>
    </xf>
    <xf numFmtId="174" fontId="14" fillId="0" borderId="10" xfId="49" applyNumberFormat="1" applyFont="1" applyFill="1" applyBorder="1" applyAlignment="1">
      <alignment horizontal="right" vertical="center"/>
    </xf>
    <xf numFmtId="0" fontId="12" fillId="0" borderId="10" xfId="88" applyFont="1" applyFill="1" applyBorder="1" applyAlignment="1">
      <alignment horizontal="left" vertical="center" wrapText="1"/>
      <protection/>
    </xf>
    <xf numFmtId="174" fontId="14" fillId="0" borderId="10" xfId="50" applyNumberFormat="1" applyFont="1" applyFill="1" applyBorder="1" applyAlignment="1">
      <alignment horizontal="right" vertical="center"/>
    </xf>
    <xf numFmtId="0" fontId="12" fillId="0" borderId="10" xfId="88" applyFont="1" applyFill="1" applyBorder="1" applyAlignment="1">
      <alignment horizontal="left" vertical="center"/>
      <protection/>
    </xf>
    <xf numFmtId="0" fontId="12" fillId="0" borderId="10" xfId="108" applyFont="1" applyFill="1" applyBorder="1" applyAlignment="1">
      <alignment horizontal="left" vertical="center" wrapText="1"/>
      <protection/>
    </xf>
    <xf numFmtId="0" fontId="12" fillId="0" borderId="10" xfId="89" applyFont="1" applyFill="1" applyBorder="1" applyAlignment="1">
      <alignment horizontal="left" vertical="center" wrapText="1"/>
      <protection/>
    </xf>
    <xf numFmtId="174" fontId="14" fillId="0" borderId="10" xfId="54" applyNumberFormat="1" applyFont="1" applyFill="1" applyBorder="1" applyAlignment="1">
      <alignment horizontal="right" vertical="center"/>
    </xf>
    <xf numFmtId="0" fontId="14" fillId="0" borderId="10" xfId="0" applyFont="1" applyFill="1" applyBorder="1" applyAlignment="1">
      <alignment horizontal="right" vertical="center"/>
    </xf>
    <xf numFmtId="174" fontId="14" fillId="0" borderId="10" xfId="45" applyNumberFormat="1" applyFont="1" applyFill="1" applyBorder="1" applyAlignment="1">
      <alignment horizontal="center" vertical="center"/>
    </xf>
    <xf numFmtId="0" fontId="12" fillId="0" borderId="10" xfId="0" applyFont="1" applyFill="1" applyBorder="1" applyAlignment="1" quotePrefix="1">
      <alignment horizontal="center" vertical="center" wrapText="1"/>
    </xf>
    <xf numFmtId="0" fontId="14" fillId="0" borderId="10" xfId="0" applyFont="1" applyFill="1" applyBorder="1" applyAlignment="1" quotePrefix="1">
      <alignment horizontal="center" vertical="center" wrapText="1"/>
    </xf>
    <xf numFmtId="0" fontId="12" fillId="24" borderId="10" xfId="0" applyFont="1" applyFill="1" applyBorder="1" applyAlignment="1">
      <alignment horizontal="left" vertical="center"/>
    </xf>
    <xf numFmtId="0" fontId="12" fillId="24" borderId="10" xfId="43" applyNumberFormat="1" applyFont="1" applyFill="1" applyBorder="1" applyAlignment="1">
      <alignment horizontal="center" vertical="center" wrapText="1"/>
    </xf>
    <xf numFmtId="0" fontId="12" fillId="24" borderId="10" xfId="0" applyFont="1" applyFill="1" applyBorder="1" applyAlignment="1">
      <alignment horizontal="left" vertical="center" wrapText="1"/>
    </xf>
    <xf numFmtId="2" fontId="14" fillId="24" borderId="10" xfId="107" applyNumberFormat="1" applyFont="1" applyFill="1" applyBorder="1" applyAlignment="1">
      <alignment horizontal="left" vertical="center" wrapText="1"/>
      <protection/>
    </xf>
    <xf numFmtId="174" fontId="12" fillId="24" borderId="10" xfId="0" applyNumberFormat="1" applyFont="1" applyFill="1" applyBorder="1" applyAlignment="1">
      <alignment horizontal="center" vertical="center" wrapText="1"/>
    </xf>
    <xf numFmtId="174" fontId="14" fillId="24" borderId="10" xfId="43" applyNumberFormat="1" applyFont="1" applyFill="1" applyBorder="1" applyAlignment="1">
      <alignment horizontal="center" vertical="center" wrapText="1"/>
    </xf>
    <xf numFmtId="188" fontId="12" fillId="24" borderId="10" xfId="107" applyNumberFormat="1" applyFont="1" applyFill="1" applyBorder="1" applyAlignment="1">
      <alignment horizontal="center" vertical="center" wrapText="1"/>
      <protection/>
    </xf>
    <xf numFmtId="188" fontId="14" fillId="24" borderId="10" xfId="107" applyNumberFormat="1" applyFont="1" applyFill="1" applyBorder="1" applyAlignment="1">
      <alignment horizontal="center" vertical="center" wrapText="1"/>
      <protection/>
    </xf>
    <xf numFmtId="0" fontId="14" fillId="24" borderId="10" xfId="81" applyFont="1" applyFill="1" applyBorder="1" applyAlignment="1">
      <alignment horizontal="center" vertical="center" wrapText="1"/>
      <protection/>
    </xf>
    <xf numFmtId="0" fontId="12" fillId="24" borderId="13" xfId="0" applyFont="1" applyFill="1" applyBorder="1" applyAlignment="1">
      <alignment horizontal="center" vertical="center"/>
    </xf>
    <xf numFmtId="0" fontId="12" fillId="24" borderId="13" xfId="81" applyFont="1" applyFill="1" applyBorder="1" applyAlignment="1">
      <alignment vertical="center" wrapText="1"/>
      <protection/>
    </xf>
    <xf numFmtId="0" fontId="14" fillId="24" borderId="13" xfId="81" applyFont="1" applyFill="1" applyBorder="1" applyAlignment="1">
      <alignment horizontal="left" vertical="center" wrapText="1"/>
      <protection/>
    </xf>
    <xf numFmtId="0" fontId="12" fillId="24" borderId="13" xfId="81" applyFont="1" applyFill="1" applyBorder="1" applyAlignment="1">
      <alignment horizontal="center" vertical="center" wrapText="1"/>
      <protection/>
    </xf>
    <xf numFmtId="0" fontId="14" fillId="24" borderId="13" xfId="81" applyFont="1" applyFill="1" applyBorder="1" applyAlignment="1">
      <alignment horizontal="center" vertical="center" wrapText="1"/>
      <protection/>
    </xf>
    <xf numFmtId="0" fontId="14" fillId="24" borderId="13" xfId="81" applyFont="1" applyFill="1" applyBorder="1" applyAlignment="1">
      <alignment horizontal="center" vertical="center" wrapText="1"/>
      <protection/>
    </xf>
    <xf numFmtId="0" fontId="14" fillId="24" borderId="10" xfId="0" applyFont="1" applyFill="1" applyBorder="1" applyAlignment="1">
      <alignment horizontal="left" vertical="center" wrapText="1"/>
    </xf>
    <xf numFmtId="3" fontId="14" fillId="24" borderId="10" xfId="63" applyNumberFormat="1" applyFont="1" applyFill="1" applyBorder="1" applyAlignment="1">
      <alignment horizontal="center" vertical="center" wrapText="1"/>
    </xf>
    <xf numFmtId="0" fontId="19" fillId="24" borderId="12" xfId="0" applyFont="1" applyFill="1" applyBorder="1" applyAlignment="1">
      <alignment horizontal="center" vertical="center"/>
    </xf>
    <xf numFmtId="0" fontId="21" fillId="24" borderId="12" xfId="0"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17" fillId="24" borderId="0" xfId="0" applyFont="1" applyFill="1" applyAlignment="1">
      <alignment horizontal="left"/>
    </xf>
    <xf numFmtId="0" fontId="18" fillId="24" borderId="0" xfId="0" applyNumberFormat="1" applyFont="1" applyFill="1" applyAlignment="1">
      <alignment horizontal="center"/>
    </xf>
    <xf numFmtId="0" fontId="18" fillId="24" borderId="0" xfId="0" applyFont="1" applyFill="1" applyAlignment="1">
      <alignment horizontal="center"/>
    </xf>
    <xf numFmtId="0" fontId="18" fillId="24" borderId="0" xfId="0" applyFont="1" applyFill="1" applyAlignment="1">
      <alignment horizontal="center" vertical="center" wrapText="1"/>
    </xf>
    <xf numFmtId="0" fontId="20" fillId="24" borderId="0" xfId="0" applyFont="1" applyFill="1" applyAlignment="1">
      <alignment horizontal="center"/>
    </xf>
    <xf numFmtId="3" fontId="19" fillId="24" borderId="12" xfId="104" applyNumberFormat="1" applyFont="1" applyFill="1" applyBorder="1" applyAlignment="1">
      <alignment horizontal="center" vertical="center" wrapText="1"/>
      <protection/>
    </xf>
    <xf numFmtId="0" fontId="12" fillId="24" borderId="0" xfId="0" applyFont="1" applyFill="1" applyAlignment="1">
      <alignment horizontal="left"/>
    </xf>
    <xf numFmtId="0" fontId="14" fillId="24" borderId="10" xfId="0" applyFont="1" applyFill="1" applyBorder="1" applyAlignment="1">
      <alignment horizontal="center" vertical="center" wrapText="1"/>
    </xf>
    <xf numFmtId="0" fontId="19" fillId="24" borderId="12" xfId="0" applyFont="1" applyFill="1" applyBorder="1" applyAlignment="1">
      <alignment horizontal="center" vertical="center" wrapText="1"/>
    </xf>
    <xf numFmtId="3" fontId="19" fillId="24" borderId="12" xfId="104" applyNumberFormat="1" applyFont="1" applyFill="1" applyBorder="1" applyAlignment="1">
      <alignment horizontal="center" vertical="center" wrapText="1"/>
      <protection/>
    </xf>
    <xf numFmtId="0" fontId="19" fillId="24" borderId="12" xfId="0" applyFont="1" applyFill="1" applyBorder="1" applyAlignment="1">
      <alignment horizontal="center" vertical="center"/>
    </xf>
    <xf numFmtId="0" fontId="19" fillId="24" borderId="10" xfId="81" applyFont="1" applyFill="1" applyBorder="1" applyAlignment="1">
      <alignment horizontal="left" vertical="center" wrapText="1"/>
      <protection/>
    </xf>
    <xf numFmtId="182" fontId="14" fillId="24" borderId="10" xfId="80" applyNumberFormat="1" applyFont="1" applyFill="1" applyBorder="1" applyAlignment="1">
      <alignment horizontal="center" vertical="center" wrapText="1"/>
      <protection/>
    </xf>
    <xf numFmtId="3" fontId="14" fillId="24" borderId="10" xfId="47" applyNumberFormat="1" applyFont="1" applyFill="1" applyBorder="1" applyAlignment="1">
      <alignment horizontal="center" vertical="center" wrapText="1" shrinkToFit="1"/>
    </xf>
    <xf numFmtId="0" fontId="14" fillId="24" borderId="10" xfId="0" applyFont="1" applyFill="1" applyBorder="1" applyAlignment="1">
      <alignment horizontal="center" vertical="center" wrapText="1"/>
    </xf>
    <xf numFmtId="3" fontId="14" fillId="24" borderId="10" xfId="16" applyNumberFormat="1" applyFont="1" applyFill="1" applyBorder="1" applyAlignment="1">
      <alignment horizontal="center" vertical="center" wrapText="1"/>
      <protection/>
    </xf>
    <xf numFmtId="184" fontId="14" fillId="24" borderId="10" xfId="111" applyNumberFormat="1" applyFont="1" applyFill="1" applyBorder="1" applyAlignment="1">
      <alignment horizontal="center" vertical="center" wrapText="1"/>
    </xf>
    <xf numFmtId="184" fontId="14" fillId="24" borderId="10" xfId="111" applyNumberFormat="1" applyFont="1" applyFill="1" applyBorder="1" applyAlignment="1">
      <alignment horizontal="center" vertical="center"/>
    </xf>
  </cellXfs>
  <cellStyles count="104">
    <cellStyle name="Normal" xfId="0"/>
    <cellStyle name="&#13;&#10;JournalTemplate=C:\COMFO\CTALK\JOURSTD.TPL&#13;&#10;LbStateAddress=3 3 0 251 1 89 2 311&#13;&#10;LbStateJou" xfId="15"/>
    <cellStyle name="&#13;&#10;JournalTemplate=C:\COMFO\CTALK\JOURSTD.TPL&#13;&#10;LbStateAddress=3 3 0 251 1 89 2 311&#13;&#10;LbStateJou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omma 10 2" xfId="45"/>
    <cellStyle name="Comma 2" xfId="46"/>
    <cellStyle name="Comma 3" xfId="47"/>
    <cellStyle name="Comma 32" xfId="48"/>
    <cellStyle name="Comma 36" xfId="49"/>
    <cellStyle name="Comma 38" xfId="50"/>
    <cellStyle name="Comma 39" xfId="51"/>
    <cellStyle name="Comma 4" xfId="52"/>
    <cellStyle name="Comma 42" xfId="53"/>
    <cellStyle name="Comma 43" xfId="54"/>
    <cellStyle name="Comma 54" xfId="55"/>
    <cellStyle name="Comma 55" xfId="56"/>
    <cellStyle name="Comma 56" xfId="57"/>
    <cellStyle name="Comma 57" xfId="58"/>
    <cellStyle name="Comma 6" xfId="59"/>
    <cellStyle name="Comma 60" xfId="60"/>
    <cellStyle name="Comma 63" xfId="61"/>
    <cellStyle name="Comma 65" xfId="62"/>
    <cellStyle name="Comma 7" xfId="63"/>
    <cellStyle name="Currency" xfId="64"/>
    <cellStyle name="Currency [0]" xfId="65"/>
    <cellStyle name="Check Cell" xfId="66"/>
    <cellStyle name="Dấu phẩy 2"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Input" xfId="76"/>
    <cellStyle name="Ledger 17 x 11 in_6_file tong hop_Pb CCTL (9.8)" xfId="77"/>
    <cellStyle name="Linked Cell" xfId="78"/>
    <cellStyle name="Neutral" xfId="79"/>
    <cellStyle name="Normal 2" xfId="80"/>
    <cellStyle name="Normal 2 2" xfId="81"/>
    <cellStyle name="Normal 2 3" xfId="82"/>
    <cellStyle name="Normal 2_GIAI NGAN" xfId="83"/>
    <cellStyle name="Normal 22" xfId="84"/>
    <cellStyle name="Normal 27" xfId="85"/>
    <cellStyle name="Normal 28" xfId="86"/>
    <cellStyle name="Normal 3" xfId="87"/>
    <cellStyle name="Normal 31" xfId="88"/>
    <cellStyle name="Normal 35" xfId="89"/>
    <cellStyle name="Normal 4" xfId="90"/>
    <cellStyle name="Normal 4 2" xfId="91"/>
    <cellStyle name="Normal 48" xfId="92"/>
    <cellStyle name="Normal 49" xfId="93"/>
    <cellStyle name="Normal 5" xfId="94"/>
    <cellStyle name="Normal 50" xfId="95"/>
    <cellStyle name="Normal 51" xfId="96"/>
    <cellStyle name="Normal 54" xfId="97"/>
    <cellStyle name="Normal 57" xfId="98"/>
    <cellStyle name="Normal 6" xfId="99"/>
    <cellStyle name="Normal 7" xfId="100"/>
    <cellStyle name="Normal 8" xfId="101"/>
    <cellStyle name="Normal 9" xfId="102"/>
    <cellStyle name="Normal 9 2" xfId="103"/>
    <cellStyle name="Normal_Bieu mau (CV )" xfId="104"/>
    <cellStyle name="Normal_Book1" xfId="105"/>
    <cellStyle name="Normal_mau bieu bao cao dau thau nam 2013 (1)" xfId="106"/>
    <cellStyle name="Normal_Sheet1" xfId="107"/>
    <cellStyle name="Normal_Sheet1 (2)" xfId="108"/>
    <cellStyle name="Note" xfId="109"/>
    <cellStyle name="Output" xfId="110"/>
    <cellStyle name="Percent" xfId="111"/>
    <cellStyle name="Percent 2" xfId="112"/>
    <cellStyle name="Style 1" xfId="113"/>
    <cellStyle name="Style 1 2" xfId="114"/>
    <cellStyle name="Title" xfId="115"/>
    <cellStyle name="Total" xfId="116"/>
    <cellStyle name="Warning Text"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K53"/>
  <sheetViews>
    <sheetView zoomScale="115" zoomScaleNormal="115" zoomScalePageLayoutView="0" workbookViewId="0" topLeftCell="A1">
      <selection activeCell="G7" sqref="G7"/>
    </sheetView>
  </sheetViews>
  <sheetFormatPr defaultColWidth="9.140625" defaultRowHeight="15"/>
  <cols>
    <col min="1" max="1" width="5.140625" style="20" customWidth="1"/>
    <col min="2" max="2" width="24.421875" style="21" customWidth="1"/>
    <col min="3" max="3" width="19.00390625" style="22" customWidth="1"/>
    <col min="4" max="4" width="6.00390625" style="23" customWidth="1"/>
    <col min="5" max="5" width="10.421875" style="18" customWidth="1"/>
    <col min="6" max="6" width="10.28125" style="18" customWidth="1"/>
    <col min="7" max="7" width="16.57421875" style="24" customWidth="1"/>
    <col min="8" max="8" width="9.421875" style="18" customWidth="1"/>
    <col min="9" max="9" width="12.140625" style="24" customWidth="1"/>
    <col min="10" max="10" width="9.8515625" style="25" customWidth="1"/>
    <col min="11" max="11" width="15.8515625" style="24" customWidth="1"/>
    <col min="12" max="16384" width="9.140625" style="18" customWidth="1"/>
  </cols>
  <sheetData>
    <row r="1" spans="1:11" s="17" customFormat="1" ht="15">
      <c r="A1" s="386" t="s">
        <v>927</v>
      </c>
      <c r="B1" s="386"/>
      <c r="C1" s="386"/>
      <c r="D1" s="386"/>
      <c r="E1" s="386"/>
      <c r="F1" s="386"/>
      <c r="G1" s="386"/>
      <c r="H1" s="386"/>
      <c r="I1" s="386"/>
      <c r="J1" s="386"/>
      <c r="K1" s="386"/>
    </row>
    <row r="2" spans="1:11" ht="14.25">
      <c r="A2" s="387" t="s">
        <v>853</v>
      </c>
      <c r="B2" s="388"/>
      <c r="C2" s="388"/>
      <c r="D2" s="388"/>
      <c r="E2" s="388"/>
      <c r="F2" s="388"/>
      <c r="G2" s="388"/>
      <c r="H2" s="388"/>
      <c r="I2" s="388"/>
      <c r="J2" s="388"/>
      <c r="K2" s="388"/>
    </row>
    <row r="3" spans="1:11" s="19" customFormat="1" ht="14.25">
      <c r="A3" s="389" t="s">
        <v>461</v>
      </c>
      <c r="B3" s="389"/>
      <c r="C3" s="389"/>
      <c r="D3" s="389"/>
      <c r="E3" s="389"/>
      <c r="F3" s="389"/>
      <c r="G3" s="389"/>
      <c r="H3" s="389"/>
      <c r="I3" s="389"/>
      <c r="J3" s="389"/>
      <c r="K3" s="389"/>
    </row>
    <row r="4" spans="1:11" s="19" customFormat="1" ht="15">
      <c r="A4" s="390" t="s">
        <v>33</v>
      </c>
      <c r="B4" s="390"/>
      <c r="C4" s="390"/>
      <c r="D4" s="390"/>
      <c r="E4" s="390"/>
      <c r="F4" s="390"/>
      <c r="G4" s="390"/>
      <c r="H4" s="390"/>
      <c r="I4" s="390"/>
      <c r="J4" s="390"/>
      <c r="K4" s="390"/>
    </row>
    <row r="5" ht="12.75"/>
    <row r="6" spans="1:11" s="28" customFormat="1" ht="20.25" customHeight="1">
      <c r="A6" s="385" t="s">
        <v>900</v>
      </c>
      <c r="B6" s="391" t="s">
        <v>824</v>
      </c>
      <c r="C6" s="384" t="s">
        <v>901</v>
      </c>
      <c r="D6" s="385" t="s">
        <v>825</v>
      </c>
      <c r="E6" s="383"/>
      <c r="F6" s="383" t="s">
        <v>904</v>
      </c>
      <c r="G6" s="383"/>
      <c r="H6" s="383"/>
      <c r="I6" s="383"/>
      <c r="J6" s="383"/>
      <c r="K6" s="384" t="s">
        <v>909</v>
      </c>
    </row>
    <row r="7" spans="1:11" s="28" customFormat="1" ht="42" customHeight="1">
      <c r="A7" s="385"/>
      <c r="B7" s="391"/>
      <c r="C7" s="384"/>
      <c r="D7" s="26" t="s">
        <v>902</v>
      </c>
      <c r="E7" s="26" t="s">
        <v>903</v>
      </c>
      <c r="F7" s="26" t="s">
        <v>911</v>
      </c>
      <c r="G7" s="27" t="s">
        <v>905</v>
      </c>
      <c r="H7" s="26" t="s">
        <v>906</v>
      </c>
      <c r="I7" s="27" t="s">
        <v>907</v>
      </c>
      <c r="J7" s="26" t="s">
        <v>908</v>
      </c>
      <c r="K7" s="384"/>
    </row>
    <row r="8" spans="1:11" s="28" customFormat="1" ht="19.5" customHeight="1">
      <c r="A8" s="162" t="s">
        <v>847</v>
      </c>
      <c r="B8" s="163" t="s">
        <v>940</v>
      </c>
      <c r="C8" s="164"/>
      <c r="D8" s="162"/>
      <c r="E8" s="162"/>
      <c r="F8" s="162"/>
      <c r="G8" s="164"/>
      <c r="H8" s="162"/>
      <c r="I8" s="164"/>
      <c r="J8" s="162"/>
      <c r="K8" s="164"/>
    </row>
    <row r="9" spans="1:11" s="28" customFormat="1" ht="42" customHeight="1">
      <c r="A9" s="165" t="s">
        <v>913</v>
      </c>
      <c r="B9" s="166" t="s">
        <v>914</v>
      </c>
      <c r="C9" s="167" t="s">
        <v>915</v>
      </c>
      <c r="D9" s="168" t="s">
        <v>910</v>
      </c>
      <c r="E9" s="168">
        <v>20</v>
      </c>
      <c r="F9" s="168">
        <v>3.57</v>
      </c>
      <c r="G9" s="167" t="s">
        <v>458</v>
      </c>
      <c r="H9" s="169"/>
      <c r="I9" s="170"/>
      <c r="J9" s="171"/>
      <c r="K9" s="172" t="s">
        <v>935</v>
      </c>
    </row>
    <row r="10" spans="1:11" s="28" customFormat="1" ht="24.75" customHeight="1">
      <c r="A10" s="173" t="s">
        <v>848</v>
      </c>
      <c r="B10" s="174" t="s">
        <v>23</v>
      </c>
      <c r="C10" s="167"/>
      <c r="D10" s="168"/>
      <c r="E10" s="168"/>
      <c r="F10" s="168"/>
      <c r="G10" s="167"/>
      <c r="H10" s="169"/>
      <c r="I10" s="170"/>
      <c r="J10" s="171"/>
      <c r="K10" s="172"/>
    </row>
    <row r="11" spans="1:11" s="181" customFormat="1" ht="42" customHeight="1">
      <c r="A11" s="175">
        <v>1</v>
      </c>
      <c r="B11" s="176" t="s">
        <v>955</v>
      </c>
      <c r="C11" s="177" t="s">
        <v>976</v>
      </c>
      <c r="D11" s="175" t="s">
        <v>910</v>
      </c>
      <c r="E11" s="178" t="s">
        <v>977</v>
      </c>
      <c r="F11" s="179" t="s">
        <v>826</v>
      </c>
      <c r="G11" s="180"/>
      <c r="H11" s="175" t="s">
        <v>950</v>
      </c>
      <c r="I11" s="180"/>
      <c r="J11" s="175"/>
      <c r="K11" s="180" t="s">
        <v>978</v>
      </c>
    </row>
    <row r="12" spans="1:11" s="181" customFormat="1" ht="52.5" customHeight="1">
      <c r="A12" s="175">
        <v>2</v>
      </c>
      <c r="B12" s="176" t="s">
        <v>959</v>
      </c>
      <c r="C12" s="177" t="s">
        <v>957</v>
      </c>
      <c r="D12" s="175" t="s">
        <v>910</v>
      </c>
      <c r="E12" s="179" t="s">
        <v>979</v>
      </c>
      <c r="F12" s="179" t="s">
        <v>827</v>
      </c>
      <c r="G12" s="180"/>
      <c r="H12" s="175" t="s">
        <v>950</v>
      </c>
      <c r="I12" s="180"/>
      <c r="J12" s="175"/>
      <c r="K12" s="180" t="s">
        <v>978</v>
      </c>
    </row>
    <row r="13" spans="1:11" s="181" customFormat="1" ht="42" customHeight="1">
      <c r="A13" s="175">
        <v>3</v>
      </c>
      <c r="B13" s="176" t="s">
        <v>966</v>
      </c>
      <c r="C13" s="177" t="s">
        <v>967</v>
      </c>
      <c r="D13" s="175" t="s">
        <v>910</v>
      </c>
      <c r="E13" s="179" t="s">
        <v>984</v>
      </c>
      <c r="F13" s="179" t="s">
        <v>985</v>
      </c>
      <c r="G13" s="180"/>
      <c r="H13" s="175" t="s">
        <v>950</v>
      </c>
      <c r="I13" s="180"/>
      <c r="J13" s="175"/>
      <c r="K13" s="180" t="s">
        <v>978</v>
      </c>
    </row>
    <row r="14" spans="1:11" s="19" customFormat="1" ht="22.5" customHeight="1">
      <c r="A14" s="29" t="s">
        <v>849</v>
      </c>
      <c r="B14" s="30" t="s">
        <v>1021</v>
      </c>
      <c r="C14" s="31"/>
      <c r="D14" s="32"/>
      <c r="E14" s="33"/>
      <c r="F14" s="33"/>
      <c r="G14" s="34"/>
      <c r="H14" s="33"/>
      <c r="I14" s="34"/>
      <c r="J14" s="35"/>
      <c r="K14" s="34"/>
    </row>
    <row r="15" spans="1:11" ht="22.5" customHeight="1">
      <c r="A15" s="36">
        <v>1</v>
      </c>
      <c r="B15" s="37" t="s">
        <v>43</v>
      </c>
      <c r="C15" s="38" t="s">
        <v>0</v>
      </c>
      <c r="D15" s="36" t="s">
        <v>910</v>
      </c>
      <c r="E15" s="39">
        <v>7</v>
      </c>
      <c r="F15" s="39">
        <v>2</v>
      </c>
      <c r="G15" s="40"/>
      <c r="H15" s="39" t="s">
        <v>44</v>
      </c>
      <c r="I15" s="40"/>
      <c r="J15" s="39"/>
      <c r="K15" s="40" t="s">
        <v>1019</v>
      </c>
    </row>
    <row r="16" spans="1:11" ht="22.5" customHeight="1">
      <c r="A16" s="36">
        <v>2</v>
      </c>
      <c r="B16" s="41" t="s">
        <v>1006</v>
      </c>
      <c r="C16" s="38" t="s">
        <v>9</v>
      </c>
      <c r="D16" s="42" t="s">
        <v>910</v>
      </c>
      <c r="E16" s="43">
        <v>10</v>
      </c>
      <c r="F16" s="42">
        <v>3</v>
      </c>
      <c r="G16" s="38" t="s">
        <v>55</v>
      </c>
      <c r="H16" s="42" t="s">
        <v>59</v>
      </c>
      <c r="I16" s="44" t="s">
        <v>60</v>
      </c>
      <c r="J16" s="42"/>
      <c r="K16" s="45" t="s">
        <v>36</v>
      </c>
    </row>
    <row r="17" spans="1:11" s="19" customFormat="1" ht="22.5" customHeight="1">
      <c r="A17" s="29" t="s">
        <v>850</v>
      </c>
      <c r="B17" s="30" t="s">
        <v>74</v>
      </c>
      <c r="C17" s="31"/>
      <c r="D17" s="32"/>
      <c r="E17" s="33"/>
      <c r="F17" s="33"/>
      <c r="G17" s="34"/>
      <c r="H17" s="33"/>
      <c r="I17" s="34"/>
      <c r="J17" s="35"/>
      <c r="K17" s="34"/>
    </row>
    <row r="18" spans="1:11" s="47" customFormat="1" ht="22.5" customHeight="1">
      <c r="A18" s="36">
        <v>1</v>
      </c>
      <c r="B18" s="46" t="s">
        <v>192</v>
      </c>
      <c r="C18" s="38" t="s">
        <v>72</v>
      </c>
      <c r="D18" s="36" t="s">
        <v>910</v>
      </c>
      <c r="E18" s="36">
        <v>47.8</v>
      </c>
      <c r="F18" s="36">
        <v>13</v>
      </c>
      <c r="G18" s="45"/>
      <c r="H18" s="36" t="s">
        <v>105</v>
      </c>
      <c r="I18" s="45"/>
      <c r="J18" s="36"/>
      <c r="K18" s="38" t="s">
        <v>106</v>
      </c>
    </row>
    <row r="19" spans="1:11" s="47" customFormat="1" ht="22.5" customHeight="1">
      <c r="A19" s="36">
        <v>2</v>
      </c>
      <c r="B19" s="48" t="s">
        <v>83</v>
      </c>
      <c r="C19" s="38" t="s">
        <v>73</v>
      </c>
      <c r="D19" s="36" t="s">
        <v>910</v>
      </c>
      <c r="E19" s="36">
        <v>30</v>
      </c>
      <c r="F19" s="36">
        <v>13.5</v>
      </c>
      <c r="G19" s="45"/>
      <c r="H19" s="36" t="s">
        <v>105</v>
      </c>
      <c r="I19" s="45"/>
      <c r="J19" s="36"/>
      <c r="K19" s="38" t="s">
        <v>106</v>
      </c>
    </row>
    <row r="20" spans="1:11" s="47" customFormat="1" ht="22.5" customHeight="1">
      <c r="A20" s="36">
        <v>3</v>
      </c>
      <c r="B20" s="48" t="s">
        <v>87</v>
      </c>
      <c r="C20" s="38" t="s">
        <v>88</v>
      </c>
      <c r="D20" s="36" t="s">
        <v>910</v>
      </c>
      <c r="E20" s="36">
        <v>60</v>
      </c>
      <c r="F20" s="36">
        <v>4.5</v>
      </c>
      <c r="G20" s="45"/>
      <c r="H20" s="36" t="s">
        <v>105</v>
      </c>
      <c r="I20" s="45"/>
      <c r="J20" s="36"/>
      <c r="K20" s="38" t="s">
        <v>106</v>
      </c>
    </row>
    <row r="21" spans="1:11" s="53" customFormat="1" ht="22.5" customHeight="1">
      <c r="A21" s="36">
        <v>4</v>
      </c>
      <c r="B21" s="49" t="s">
        <v>813</v>
      </c>
      <c r="C21" s="50" t="s">
        <v>72</v>
      </c>
      <c r="D21" s="51" t="s">
        <v>104</v>
      </c>
      <c r="E21" s="51">
        <v>30</v>
      </c>
      <c r="F21" s="51">
        <v>12.5</v>
      </c>
      <c r="G21" s="52"/>
      <c r="H21" s="51" t="s">
        <v>105</v>
      </c>
      <c r="I21" s="52"/>
      <c r="J21" s="51"/>
      <c r="K21" s="38" t="s">
        <v>106</v>
      </c>
    </row>
    <row r="22" spans="1:11" s="58" customFormat="1" ht="22.5" customHeight="1">
      <c r="A22" s="54" t="s">
        <v>1005</v>
      </c>
      <c r="B22" s="55" t="s">
        <v>110</v>
      </c>
      <c r="C22" s="56"/>
      <c r="D22" s="54"/>
      <c r="E22" s="54"/>
      <c r="F22" s="54"/>
      <c r="G22" s="57"/>
      <c r="H22" s="54"/>
      <c r="I22" s="57"/>
      <c r="J22" s="54"/>
      <c r="K22" s="56"/>
    </row>
    <row r="23" spans="1:11" ht="57.75" customHeight="1">
      <c r="A23" s="59">
        <v>1</v>
      </c>
      <c r="B23" s="46" t="s">
        <v>158</v>
      </c>
      <c r="C23" s="60" t="s">
        <v>112</v>
      </c>
      <c r="D23" s="36" t="s">
        <v>910</v>
      </c>
      <c r="E23" s="61">
        <v>30</v>
      </c>
      <c r="F23" s="61">
        <v>7</v>
      </c>
      <c r="G23" s="62" t="s">
        <v>138</v>
      </c>
      <c r="H23" s="59" t="s">
        <v>950</v>
      </c>
      <c r="I23" s="62" t="s">
        <v>139</v>
      </c>
      <c r="J23" s="63"/>
      <c r="K23" s="381" t="s">
        <v>137</v>
      </c>
    </row>
    <row r="24" spans="1:11" ht="43.5" customHeight="1">
      <c r="A24" s="59">
        <v>2</v>
      </c>
      <c r="B24" s="46" t="s">
        <v>159</v>
      </c>
      <c r="C24" s="60" t="s">
        <v>112</v>
      </c>
      <c r="D24" s="36" t="s">
        <v>910</v>
      </c>
      <c r="E24" s="61">
        <v>5</v>
      </c>
      <c r="F24" s="61">
        <f>1.197+1.201</f>
        <v>2.398</v>
      </c>
      <c r="G24" s="62" t="s">
        <v>140</v>
      </c>
      <c r="H24" s="59" t="s">
        <v>950</v>
      </c>
      <c r="I24" s="62"/>
      <c r="J24" s="63"/>
      <c r="K24" s="381"/>
    </row>
    <row r="25" spans="1:11" ht="48">
      <c r="A25" s="59">
        <v>3</v>
      </c>
      <c r="B25" s="46" t="s">
        <v>195</v>
      </c>
      <c r="C25" s="60" t="s">
        <v>115</v>
      </c>
      <c r="D25" s="36" t="s">
        <v>910</v>
      </c>
      <c r="E25" s="61">
        <v>20</v>
      </c>
      <c r="F25" s="61">
        <v>9.268</v>
      </c>
      <c r="G25" s="62" t="s">
        <v>141</v>
      </c>
      <c r="H25" s="59" t="s">
        <v>950</v>
      </c>
      <c r="I25" s="62"/>
      <c r="J25" s="63">
        <v>510</v>
      </c>
      <c r="K25" s="381"/>
    </row>
    <row r="26" spans="1:11" ht="36">
      <c r="A26" s="59">
        <v>4</v>
      </c>
      <c r="B26" s="46" t="s">
        <v>162</v>
      </c>
      <c r="C26" s="60" t="s">
        <v>116</v>
      </c>
      <c r="D26" s="36" t="s">
        <v>910</v>
      </c>
      <c r="E26" s="61">
        <v>8</v>
      </c>
      <c r="F26" s="61">
        <v>3.499</v>
      </c>
      <c r="G26" s="62" t="s">
        <v>142</v>
      </c>
      <c r="H26" s="36" t="s">
        <v>56</v>
      </c>
      <c r="I26" s="62"/>
      <c r="J26" s="63"/>
      <c r="K26" s="381"/>
    </row>
    <row r="27" spans="1:11" ht="60" customHeight="1">
      <c r="A27" s="59">
        <v>5</v>
      </c>
      <c r="B27" s="46" t="s">
        <v>196</v>
      </c>
      <c r="C27" s="60" t="s">
        <v>117</v>
      </c>
      <c r="D27" s="36" t="s">
        <v>910</v>
      </c>
      <c r="E27" s="61">
        <v>35</v>
      </c>
      <c r="F27" s="61">
        <v>11.25</v>
      </c>
      <c r="G27" s="62" t="s">
        <v>143</v>
      </c>
      <c r="H27" s="59" t="s">
        <v>950</v>
      </c>
      <c r="I27" s="62"/>
      <c r="J27" s="63"/>
      <c r="K27" s="56"/>
    </row>
    <row r="28" spans="1:11" ht="66.75" customHeight="1">
      <c r="A28" s="59">
        <v>6</v>
      </c>
      <c r="B28" s="64" t="s">
        <v>176</v>
      </c>
      <c r="C28" s="60" t="s">
        <v>112</v>
      </c>
      <c r="D28" s="36" t="s">
        <v>910</v>
      </c>
      <c r="E28" s="61">
        <v>23</v>
      </c>
      <c r="F28" s="61">
        <v>1</v>
      </c>
      <c r="G28" s="62" t="s">
        <v>144</v>
      </c>
      <c r="H28" s="59" t="s">
        <v>950</v>
      </c>
      <c r="I28" s="62" t="s">
        <v>139</v>
      </c>
      <c r="J28" s="63"/>
      <c r="K28" s="382"/>
    </row>
    <row r="29" spans="1:11" ht="108">
      <c r="A29" s="59">
        <v>7</v>
      </c>
      <c r="B29" s="64" t="s">
        <v>178</v>
      </c>
      <c r="C29" s="60" t="s">
        <v>109</v>
      </c>
      <c r="D29" s="36" t="s">
        <v>910</v>
      </c>
      <c r="E29" s="61">
        <v>8</v>
      </c>
      <c r="F29" s="61">
        <v>3.9</v>
      </c>
      <c r="G29" s="62" t="s">
        <v>145</v>
      </c>
      <c r="H29" s="59" t="s">
        <v>950</v>
      </c>
      <c r="I29" s="62"/>
      <c r="J29" s="63"/>
      <c r="K29" s="382"/>
    </row>
    <row r="30" spans="1:11" ht="60">
      <c r="A30" s="59">
        <v>8</v>
      </c>
      <c r="B30" s="46" t="s">
        <v>180</v>
      </c>
      <c r="C30" s="60" t="s">
        <v>109</v>
      </c>
      <c r="D30" s="36" t="s">
        <v>910</v>
      </c>
      <c r="E30" s="61">
        <v>15.2</v>
      </c>
      <c r="F30" s="61">
        <v>4.665</v>
      </c>
      <c r="G30" s="45" t="s">
        <v>146</v>
      </c>
      <c r="H30" s="59" t="s">
        <v>950</v>
      </c>
      <c r="I30" s="45"/>
      <c r="J30" s="66"/>
      <c r="K30" s="65"/>
    </row>
    <row r="31" spans="1:11" ht="84">
      <c r="A31" s="59">
        <v>9</v>
      </c>
      <c r="B31" s="46" t="s">
        <v>182</v>
      </c>
      <c r="C31" s="60" t="s">
        <v>112</v>
      </c>
      <c r="D31" s="36" t="s">
        <v>910</v>
      </c>
      <c r="E31" s="61">
        <f>15+4</f>
        <v>19</v>
      </c>
      <c r="F31" s="61">
        <v>1</v>
      </c>
      <c r="G31" s="62" t="s">
        <v>147</v>
      </c>
      <c r="H31" s="59" t="s">
        <v>950</v>
      </c>
      <c r="I31" s="62" t="s">
        <v>139</v>
      </c>
      <c r="J31" s="66"/>
      <c r="K31" s="65"/>
    </row>
    <row r="32" spans="1:11" ht="60">
      <c r="A32" s="59">
        <v>10</v>
      </c>
      <c r="B32" s="46" t="s">
        <v>184</v>
      </c>
      <c r="C32" s="60" t="s">
        <v>111</v>
      </c>
      <c r="D32" s="36" t="s">
        <v>910</v>
      </c>
      <c r="E32" s="61">
        <v>7</v>
      </c>
      <c r="F32" s="61">
        <v>1.66</v>
      </c>
      <c r="G32" s="45" t="s">
        <v>148</v>
      </c>
      <c r="H32" s="59" t="s">
        <v>950</v>
      </c>
      <c r="I32" s="45"/>
      <c r="J32" s="66"/>
      <c r="K32" s="65"/>
    </row>
    <row r="33" spans="1:11" ht="60">
      <c r="A33" s="59">
        <v>11</v>
      </c>
      <c r="B33" s="46" t="s">
        <v>119</v>
      </c>
      <c r="C33" s="60" t="s">
        <v>115</v>
      </c>
      <c r="D33" s="36" t="s">
        <v>910</v>
      </c>
      <c r="E33" s="61">
        <v>20</v>
      </c>
      <c r="F33" s="61">
        <v>8.901</v>
      </c>
      <c r="G33" s="45" t="s">
        <v>148</v>
      </c>
      <c r="H33" s="59" t="s">
        <v>950</v>
      </c>
      <c r="I33" s="62"/>
      <c r="J33" s="61">
        <v>250.03799999999998</v>
      </c>
      <c r="K33" s="65"/>
    </row>
    <row r="34" spans="1:11" ht="84">
      <c r="A34" s="59">
        <v>12</v>
      </c>
      <c r="B34" s="46" t="s">
        <v>121</v>
      </c>
      <c r="C34" s="60" t="s">
        <v>111</v>
      </c>
      <c r="D34" s="36" t="s">
        <v>910</v>
      </c>
      <c r="E34" s="61">
        <v>19.6</v>
      </c>
      <c r="F34" s="61">
        <v>5.0836</v>
      </c>
      <c r="G34" s="62" t="s">
        <v>149</v>
      </c>
      <c r="H34" s="59" t="s">
        <v>59</v>
      </c>
      <c r="I34" s="62" t="s">
        <v>150</v>
      </c>
      <c r="J34" s="63"/>
      <c r="K34" s="65"/>
    </row>
    <row r="35" spans="1:11" ht="60">
      <c r="A35" s="59">
        <v>13</v>
      </c>
      <c r="B35" s="46" t="s">
        <v>122</v>
      </c>
      <c r="C35" s="60" t="s">
        <v>115</v>
      </c>
      <c r="D35" s="36" t="s">
        <v>910</v>
      </c>
      <c r="E35" s="61">
        <v>16.4</v>
      </c>
      <c r="F35" s="61">
        <v>2.48</v>
      </c>
      <c r="G35" s="45" t="s">
        <v>148</v>
      </c>
      <c r="H35" s="59" t="s">
        <v>950</v>
      </c>
      <c r="I35" s="62"/>
      <c r="J35" s="63"/>
      <c r="K35" s="65"/>
    </row>
    <row r="36" spans="1:11" ht="60">
      <c r="A36" s="59">
        <v>14</v>
      </c>
      <c r="B36" s="41" t="s">
        <v>126</v>
      </c>
      <c r="C36" s="60" t="s">
        <v>115</v>
      </c>
      <c r="D36" s="36" t="s">
        <v>910</v>
      </c>
      <c r="E36" s="61">
        <v>23.24</v>
      </c>
      <c r="F36" s="61">
        <v>7.167</v>
      </c>
      <c r="G36" s="45" t="s">
        <v>148</v>
      </c>
      <c r="H36" s="59" t="s">
        <v>950</v>
      </c>
      <c r="I36" s="45"/>
      <c r="J36" s="66"/>
      <c r="K36" s="65"/>
    </row>
    <row r="37" spans="1:11" ht="25.5" customHeight="1">
      <c r="A37" s="59">
        <v>15</v>
      </c>
      <c r="B37" s="46" t="s">
        <v>810</v>
      </c>
      <c r="C37" s="60" t="s">
        <v>111</v>
      </c>
      <c r="D37" s="36" t="s">
        <v>910</v>
      </c>
      <c r="E37" s="61">
        <v>15.5</v>
      </c>
      <c r="F37" s="61">
        <v>2.49</v>
      </c>
      <c r="G37" s="45"/>
      <c r="H37" s="59" t="s">
        <v>950</v>
      </c>
      <c r="I37" s="45"/>
      <c r="J37" s="66"/>
      <c r="K37" s="65"/>
    </row>
    <row r="38" spans="1:11" s="19" customFormat="1" ht="25.5" customHeight="1">
      <c r="A38" s="29" t="s">
        <v>851</v>
      </c>
      <c r="B38" s="30" t="s">
        <v>218</v>
      </c>
      <c r="C38" s="31"/>
      <c r="D38" s="32"/>
      <c r="E38" s="33"/>
      <c r="F38" s="33"/>
      <c r="G38" s="34"/>
      <c r="H38" s="33"/>
      <c r="I38" s="34"/>
      <c r="J38" s="35"/>
      <c r="K38" s="34"/>
    </row>
    <row r="39" spans="1:11" s="23" customFormat="1" ht="84">
      <c r="A39" s="39">
        <v>1</v>
      </c>
      <c r="B39" s="46" t="s">
        <v>220</v>
      </c>
      <c r="C39" s="38" t="s">
        <v>200</v>
      </c>
      <c r="D39" s="67" t="s">
        <v>104</v>
      </c>
      <c r="E39" s="67" t="s">
        <v>221</v>
      </c>
      <c r="F39" s="67" t="s">
        <v>222</v>
      </c>
      <c r="G39" s="68" t="s">
        <v>223</v>
      </c>
      <c r="H39" s="67" t="s">
        <v>950</v>
      </c>
      <c r="I39" s="69" t="s">
        <v>53</v>
      </c>
      <c r="J39" s="70" t="s">
        <v>224</v>
      </c>
      <c r="K39" s="69" t="s">
        <v>225</v>
      </c>
    </row>
    <row r="40" spans="1:11" ht="84">
      <c r="A40" s="39">
        <v>2</v>
      </c>
      <c r="B40" s="46" t="s">
        <v>203</v>
      </c>
      <c r="C40" s="38" t="s">
        <v>202</v>
      </c>
      <c r="D40" s="36" t="s">
        <v>104</v>
      </c>
      <c r="E40" s="39">
        <v>18.6</v>
      </c>
      <c r="F40" s="39">
        <v>0.3</v>
      </c>
      <c r="G40" s="69" t="s">
        <v>235</v>
      </c>
      <c r="H40" s="67" t="s">
        <v>59</v>
      </c>
      <c r="I40" s="69" t="s">
        <v>227</v>
      </c>
      <c r="J40" s="121"/>
      <c r="K40" s="69" t="s">
        <v>228</v>
      </c>
    </row>
    <row r="41" spans="1:11" s="76" customFormat="1" ht="72">
      <c r="A41" s="36">
        <v>3</v>
      </c>
      <c r="B41" s="49" t="s">
        <v>817</v>
      </c>
      <c r="C41" s="71" t="s">
        <v>210</v>
      </c>
      <c r="D41" s="72" t="s">
        <v>104</v>
      </c>
      <c r="E41" s="73">
        <v>500</v>
      </c>
      <c r="F41" s="73">
        <v>60</v>
      </c>
      <c r="G41" s="74" t="s">
        <v>858</v>
      </c>
      <c r="H41" s="73" t="s">
        <v>859</v>
      </c>
      <c r="I41" s="130" t="s">
        <v>860</v>
      </c>
      <c r="J41" s="131" t="s">
        <v>861</v>
      </c>
      <c r="K41" s="75" t="s">
        <v>226</v>
      </c>
    </row>
    <row r="42" spans="1:11" s="76" customFormat="1" ht="48">
      <c r="A42" s="39">
        <v>4</v>
      </c>
      <c r="B42" s="49" t="s">
        <v>854</v>
      </c>
      <c r="C42" s="71" t="s">
        <v>815</v>
      </c>
      <c r="D42" s="72" t="s">
        <v>104</v>
      </c>
      <c r="E42" s="73">
        <v>26</v>
      </c>
      <c r="F42" s="73">
        <v>4.5</v>
      </c>
      <c r="G42" s="74" t="s">
        <v>864</v>
      </c>
      <c r="H42" s="73" t="s">
        <v>859</v>
      </c>
      <c r="I42" s="77" t="s">
        <v>53</v>
      </c>
      <c r="J42" s="78" t="s">
        <v>865</v>
      </c>
      <c r="K42" s="75" t="s">
        <v>226</v>
      </c>
    </row>
    <row r="43" spans="1:11" s="19" customFormat="1" ht="20.25" customHeight="1">
      <c r="A43" s="29" t="s">
        <v>852</v>
      </c>
      <c r="B43" s="30" t="s">
        <v>300</v>
      </c>
      <c r="C43" s="31"/>
      <c r="D43" s="32"/>
      <c r="E43" s="33"/>
      <c r="F43" s="33"/>
      <c r="G43" s="34"/>
      <c r="H43" s="33"/>
      <c r="I43" s="34"/>
      <c r="J43" s="35"/>
      <c r="K43" s="34"/>
    </row>
    <row r="44" spans="1:11" s="19" customFormat="1" ht="51">
      <c r="A44" s="36">
        <v>1</v>
      </c>
      <c r="B44" s="79" t="s">
        <v>236</v>
      </c>
      <c r="C44" s="80" t="s">
        <v>237</v>
      </c>
      <c r="D44" s="7" t="s">
        <v>910</v>
      </c>
      <c r="E44" s="81" t="s">
        <v>310</v>
      </c>
      <c r="F44" s="7" t="s">
        <v>311</v>
      </c>
      <c r="G44" s="82" t="s">
        <v>312</v>
      </c>
      <c r="H44" s="83" t="s">
        <v>313</v>
      </c>
      <c r="I44" s="15"/>
      <c r="J44" s="83"/>
      <c r="K44" s="15" t="s">
        <v>314</v>
      </c>
    </row>
    <row r="45" spans="1:11" s="19" customFormat="1" ht="51">
      <c r="A45" s="36">
        <v>2</v>
      </c>
      <c r="B45" s="84" t="s">
        <v>260</v>
      </c>
      <c r="C45" s="80" t="s">
        <v>261</v>
      </c>
      <c r="D45" s="7" t="s">
        <v>910</v>
      </c>
      <c r="E45" s="85" t="s">
        <v>339</v>
      </c>
      <c r="F45" s="81"/>
      <c r="G45" s="86"/>
      <c r="H45" s="83" t="s">
        <v>340</v>
      </c>
      <c r="I45" s="13" t="s">
        <v>341</v>
      </c>
      <c r="J45" s="83"/>
      <c r="K45" s="15"/>
    </row>
    <row r="46" spans="1:11" s="19" customFormat="1" ht="38.25">
      <c r="A46" s="36">
        <v>3</v>
      </c>
      <c r="B46" s="87" t="s">
        <v>372</v>
      </c>
      <c r="C46" s="80" t="s">
        <v>251</v>
      </c>
      <c r="D46" s="7" t="s">
        <v>910</v>
      </c>
      <c r="E46" s="9" t="s">
        <v>373</v>
      </c>
      <c r="F46" s="9" t="s">
        <v>374</v>
      </c>
      <c r="G46" s="13" t="s">
        <v>312</v>
      </c>
      <c r="H46" s="83" t="s">
        <v>313</v>
      </c>
      <c r="I46" s="13"/>
      <c r="J46" s="9"/>
      <c r="K46" s="15"/>
    </row>
    <row r="47" spans="1:11" s="19" customFormat="1" ht="48">
      <c r="A47" s="111">
        <v>4</v>
      </c>
      <c r="B47" s="146" t="s">
        <v>255</v>
      </c>
      <c r="C47" s="147" t="s">
        <v>256</v>
      </c>
      <c r="D47" s="124" t="s">
        <v>910</v>
      </c>
      <c r="E47" s="149" t="s">
        <v>333</v>
      </c>
      <c r="F47" s="124" t="s">
        <v>336</v>
      </c>
      <c r="G47" s="150" t="s">
        <v>320</v>
      </c>
      <c r="H47" s="148" t="s">
        <v>313</v>
      </c>
      <c r="I47" s="13"/>
      <c r="J47" s="9"/>
      <c r="K47" s="15"/>
    </row>
    <row r="48" spans="1:11" s="19" customFormat="1" ht="22.5" customHeight="1">
      <c r="A48" s="29" t="s">
        <v>460</v>
      </c>
      <c r="B48" s="30" t="s">
        <v>572</v>
      </c>
      <c r="C48" s="31"/>
      <c r="D48" s="32"/>
      <c r="E48" s="33"/>
      <c r="F48" s="33"/>
      <c r="G48" s="34"/>
      <c r="H48" s="33"/>
      <c r="I48" s="34"/>
      <c r="J48" s="35"/>
      <c r="K48" s="34"/>
    </row>
    <row r="49" spans="1:11" ht="36">
      <c r="A49" s="36">
        <v>1</v>
      </c>
      <c r="B49" s="46" t="s">
        <v>497</v>
      </c>
      <c r="C49" s="38" t="s">
        <v>483</v>
      </c>
      <c r="D49" s="36" t="s">
        <v>910</v>
      </c>
      <c r="E49" s="36">
        <v>60</v>
      </c>
      <c r="F49" s="36">
        <v>25</v>
      </c>
      <c r="G49" s="45" t="s">
        <v>574</v>
      </c>
      <c r="H49" s="36" t="s">
        <v>950</v>
      </c>
      <c r="I49" s="45" t="s">
        <v>575</v>
      </c>
      <c r="J49" s="36"/>
      <c r="K49" s="45" t="s">
        <v>573</v>
      </c>
    </row>
    <row r="50" spans="1:11" s="76" customFormat="1" ht="25.5">
      <c r="A50" s="36">
        <v>2</v>
      </c>
      <c r="B50" s="49" t="s">
        <v>785</v>
      </c>
      <c r="C50" s="88" t="s">
        <v>485</v>
      </c>
      <c r="D50" s="89" t="s">
        <v>910</v>
      </c>
      <c r="E50" s="90">
        <v>55</v>
      </c>
      <c r="F50" s="90">
        <v>23</v>
      </c>
      <c r="G50" s="74" t="s">
        <v>885</v>
      </c>
      <c r="H50" s="90" t="s">
        <v>950</v>
      </c>
      <c r="I50" s="91"/>
      <c r="J50" s="92"/>
      <c r="K50" s="93" t="s">
        <v>1019</v>
      </c>
    </row>
    <row r="51" spans="1:11" s="76" customFormat="1" ht="38.25">
      <c r="A51" s="36">
        <v>3</v>
      </c>
      <c r="B51" s="49" t="s">
        <v>786</v>
      </c>
      <c r="C51" s="88" t="s">
        <v>789</v>
      </c>
      <c r="D51" s="89" t="s">
        <v>910</v>
      </c>
      <c r="E51" s="90">
        <v>62</v>
      </c>
      <c r="F51" s="90">
        <v>19.5</v>
      </c>
      <c r="G51" s="74" t="s">
        <v>886</v>
      </c>
      <c r="H51" s="90" t="s">
        <v>887</v>
      </c>
      <c r="I51" s="91"/>
      <c r="J51" s="92"/>
      <c r="K51" s="93" t="s">
        <v>1019</v>
      </c>
    </row>
    <row r="52" spans="1:11" s="96" customFormat="1" ht="21" customHeight="1">
      <c r="A52" s="29" t="s">
        <v>449</v>
      </c>
      <c r="B52" s="32" t="s">
        <v>606</v>
      </c>
      <c r="C52" s="94"/>
      <c r="D52" s="32"/>
      <c r="E52" s="32"/>
      <c r="F52" s="32"/>
      <c r="G52" s="95"/>
      <c r="H52" s="32"/>
      <c r="I52" s="95"/>
      <c r="J52" s="29"/>
      <c r="K52" s="95"/>
    </row>
    <row r="53" spans="1:11" ht="25.5">
      <c r="A53" s="98">
        <v>1</v>
      </c>
      <c r="B53" s="97" t="s">
        <v>828</v>
      </c>
      <c r="C53" s="99" t="s">
        <v>597</v>
      </c>
      <c r="D53" s="98" t="s">
        <v>910</v>
      </c>
      <c r="E53" s="98">
        <v>10</v>
      </c>
      <c r="F53" s="98">
        <v>5</v>
      </c>
      <c r="G53" s="101" t="s">
        <v>608</v>
      </c>
      <c r="H53" s="98" t="s">
        <v>313</v>
      </c>
      <c r="I53" s="102"/>
      <c r="J53" s="100"/>
      <c r="K53" s="101" t="s">
        <v>609</v>
      </c>
    </row>
  </sheetData>
  <sheetProtection/>
  <mergeCells count="12">
    <mergeCell ref="C6:C7"/>
    <mergeCell ref="D6:E6"/>
    <mergeCell ref="A1:K1"/>
    <mergeCell ref="A2:K2"/>
    <mergeCell ref="A3:K3"/>
    <mergeCell ref="A4:K4"/>
    <mergeCell ref="A6:A7"/>
    <mergeCell ref="B6:B7"/>
    <mergeCell ref="K23:K26"/>
    <mergeCell ref="K28:K29"/>
    <mergeCell ref="F6:J6"/>
    <mergeCell ref="K6:K7"/>
  </mergeCells>
  <printOptions/>
  <pageMargins left="0.53" right="0.2" top="0.46" bottom="0.24" header="0.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indexed="14"/>
  </sheetPr>
  <dimension ref="A1:IV41"/>
  <sheetViews>
    <sheetView zoomScalePageLayoutView="0" workbookViewId="0" topLeftCell="A1">
      <selection activeCell="G9" sqref="G9"/>
    </sheetView>
  </sheetViews>
  <sheetFormatPr defaultColWidth="9.140625" defaultRowHeight="15"/>
  <cols>
    <col min="1" max="1" width="5.140625" style="20" customWidth="1"/>
    <col min="2" max="2" width="24.57421875" style="21" customWidth="1"/>
    <col min="3" max="3" width="17.421875" style="22" customWidth="1"/>
    <col min="4" max="4" width="6.00390625" style="23" customWidth="1"/>
    <col min="5" max="5" width="10.421875" style="18" customWidth="1"/>
    <col min="6" max="6" width="11.57421875" style="18" customWidth="1"/>
    <col min="7" max="7" width="14.421875" style="24" customWidth="1"/>
    <col min="8" max="8" width="9.421875" style="18" customWidth="1"/>
    <col min="9" max="9" width="12.28125" style="24" customWidth="1"/>
    <col min="10" max="10" width="10.00390625" style="25" customWidth="1"/>
    <col min="11" max="11" width="16.421875" style="24" customWidth="1"/>
    <col min="12" max="16384" width="9.140625" style="18" customWidth="1"/>
  </cols>
  <sheetData>
    <row r="1" spans="1:11" s="17" customFormat="1" ht="12.75">
      <c r="A1" s="392" t="s">
        <v>31</v>
      </c>
      <c r="B1" s="392"/>
      <c r="C1" s="392"/>
      <c r="D1" s="392"/>
      <c r="E1" s="392"/>
      <c r="F1" s="392"/>
      <c r="G1" s="392"/>
      <c r="H1" s="392"/>
      <c r="I1" s="392"/>
      <c r="J1" s="392"/>
      <c r="K1" s="392"/>
    </row>
    <row r="2" spans="1:11" ht="14.25">
      <c r="A2" s="387" t="s">
        <v>853</v>
      </c>
      <c r="B2" s="388"/>
      <c r="C2" s="388"/>
      <c r="D2" s="388"/>
      <c r="E2" s="388"/>
      <c r="F2" s="388"/>
      <c r="G2" s="388"/>
      <c r="H2" s="388"/>
      <c r="I2" s="388"/>
      <c r="J2" s="388"/>
      <c r="K2" s="388"/>
    </row>
    <row r="3" spans="1:11" s="19" customFormat="1" ht="12.75" customHeight="1">
      <c r="A3" s="389" t="s">
        <v>32</v>
      </c>
      <c r="B3" s="389"/>
      <c r="C3" s="389"/>
      <c r="D3" s="389"/>
      <c r="E3" s="389"/>
      <c r="F3" s="389"/>
      <c r="G3" s="389"/>
      <c r="H3" s="389"/>
      <c r="I3" s="389"/>
      <c r="J3" s="389"/>
      <c r="K3" s="389"/>
    </row>
    <row r="4" spans="1:11" s="19" customFormat="1" ht="15">
      <c r="A4" s="390" t="s">
        <v>33</v>
      </c>
      <c r="B4" s="390"/>
      <c r="C4" s="390"/>
      <c r="D4" s="390"/>
      <c r="E4" s="390"/>
      <c r="F4" s="390"/>
      <c r="G4" s="390"/>
      <c r="H4" s="390"/>
      <c r="I4" s="390"/>
      <c r="J4" s="390"/>
      <c r="K4" s="390"/>
    </row>
    <row r="5" ht="12.75"/>
    <row r="6" spans="1:11" s="28" customFormat="1" ht="21.75" customHeight="1">
      <c r="A6" s="385" t="s">
        <v>900</v>
      </c>
      <c r="B6" s="391" t="s">
        <v>824</v>
      </c>
      <c r="C6" s="384" t="s">
        <v>901</v>
      </c>
      <c r="D6" s="385" t="s">
        <v>825</v>
      </c>
      <c r="E6" s="383"/>
      <c r="F6" s="383" t="s">
        <v>904</v>
      </c>
      <c r="G6" s="383"/>
      <c r="H6" s="383"/>
      <c r="I6" s="383"/>
      <c r="J6" s="383"/>
      <c r="K6" s="384" t="s">
        <v>909</v>
      </c>
    </row>
    <row r="7" spans="1:11" s="28" customFormat="1" ht="51">
      <c r="A7" s="385"/>
      <c r="B7" s="391"/>
      <c r="C7" s="384"/>
      <c r="D7" s="26" t="s">
        <v>902</v>
      </c>
      <c r="E7" s="26" t="s">
        <v>903</v>
      </c>
      <c r="F7" s="26" t="s">
        <v>911</v>
      </c>
      <c r="G7" s="27" t="s">
        <v>905</v>
      </c>
      <c r="H7" s="26" t="s">
        <v>906</v>
      </c>
      <c r="I7" s="27" t="s">
        <v>907</v>
      </c>
      <c r="J7" s="26" t="s">
        <v>908</v>
      </c>
      <c r="K7" s="384"/>
    </row>
    <row r="8" spans="1:11" s="28" customFormat="1" ht="12.75">
      <c r="A8" s="141" t="s">
        <v>847</v>
      </c>
      <c r="B8" s="142" t="s">
        <v>940</v>
      </c>
      <c r="C8" s="143"/>
      <c r="D8" s="141"/>
      <c r="E8" s="141"/>
      <c r="F8" s="141"/>
      <c r="G8" s="143"/>
      <c r="H8" s="141"/>
      <c r="I8" s="143"/>
      <c r="J8" s="141"/>
      <c r="K8" s="143"/>
    </row>
    <row r="9" spans="1:11" s="28" customFormat="1" ht="43.5" customHeight="1">
      <c r="A9" s="165" t="s">
        <v>913</v>
      </c>
      <c r="B9" s="182" t="s">
        <v>919</v>
      </c>
      <c r="C9" s="167" t="s">
        <v>918</v>
      </c>
      <c r="D9" s="168" t="s">
        <v>910</v>
      </c>
      <c r="E9" s="168">
        <v>16.59</v>
      </c>
      <c r="F9" s="168">
        <v>10</v>
      </c>
      <c r="G9" s="183" t="s">
        <v>459</v>
      </c>
      <c r="H9" s="169"/>
      <c r="I9" s="184"/>
      <c r="J9" s="185"/>
      <c r="K9" s="62" t="s">
        <v>935</v>
      </c>
    </row>
    <row r="10" spans="1:11" s="28" customFormat="1" ht="26.25" customHeight="1">
      <c r="A10" s="173" t="s">
        <v>848</v>
      </c>
      <c r="B10" s="191" t="s">
        <v>23</v>
      </c>
      <c r="C10" s="167"/>
      <c r="D10" s="168"/>
      <c r="E10" s="168"/>
      <c r="F10" s="168"/>
      <c r="G10" s="183"/>
      <c r="H10" s="169"/>
      <c r="I10" s="184"/>
      <c r="J10" s="185"/>
      <c r="K10" s="62"/>
    </row>
    <row r="11" spans="1:11" s="28" customFormat="1" ht="36" customHeight="1">
      <c r="A11" s="186">
        <v>1</v>
      </c>
      <c r="B11" s="187" t="s">
        <v>958</v>
      </c>
      <c r="C11" s="188" t="s">
        <v>957</v>
      </c>
      <c r="D11" s="186" t="s">
        <v>910</v>
      </c>
      <c r="E11" s="189">
        <v>330</v>
      </c>
      <c r="F11" s="189">
        <v>230</v>
      </c>
      <c r="G11" s="190"/>
      <c r="H11" s="186" t="s">
        <v>950</v>
      </c>
      <c r="I11" s="190"/>
      <c r="J11" s="186"/>
      <c r="K11" s="122" t="s">
        <v>978</v>
      </c>
    </row>
    <row r="12" spans="1:11" s="28" customFormat="1" ht="43.5" customHeight="1">
      <c r="A12" s="186">
        <v>2</v>
      </c>
      <c r="B12" s="187" t="s">
        <v>960</v>
      </c>
      <c r="C12" s="188" t="s">
        <v>961</v>
      </c>
      <c r="D12" s="186" t="s">
        <v>910</v>
      </c>
      <c r="E12" s="228" t="s">
        <v>980</v>
      </c>
      <c r="F12" s="228" t="s">
        <v>981</v>
      </c>
      <c r="G12" s="190"/>
      <c r="H12" s="186" t="s">
        <v>950</v>
      </c>
      <c r="I12" s="190"/>
      <c r="J12" s="186"/>
      <c r="K12" s="122" t="s">
        <v>978</v>
      </c>
    </row>
    <row r="13" spans="1:11" s="19" customFormat="1" ht="21" customHeight="1">
      <c r="A13" s="29" t="s">
        <v>849</v>
      </c>
      <c r="B13" s="30" t="s">
        <v>1021</v>
      </c>
      <c r="C13" s="31"/>
      <c r="D13" s="32"/>
      <c r="E13" s="33"/>
      <c r="F13" s="33"/>
      <c r="G13" s="34"/>
      <c r="H13" s="33"/>
      <c r="I13" s="34"/>
      <c r="J13" s="35"/>
      <c r="K13" s="34"/>
    </row>
    <row r="14" spans="1:11" ht="27.75" customHeight="1">
      <c r="A14" s="36">
        <v>1</v>
      </c>
      <c r="B14" s="46" t="s">
        <v>1015</v>
      </c>
      <c r="C14" s="38" t="s">
        <v>17</v>
      </c>
      <c r="D14" s="36" t="s">
        <v>910</v>
      </c>
      <c r="E14" s="36">
        <v>30</v>
      </c>
      <c r="F14" s="36" t="s">
        <v>66</v>
      </c>
      <c r="G14" s="38" t="s">
        <v>55</v>
      </c>
      <c r="H14" s="36" t="s">
        <v>56</v>
      </c>
      <c r="I14" s="44" t="s">
        <v>60</v>
      </c>
      <c r="J14" s="36"/>
      <c r="K14" s="45" t="s">
        <v>36</v>
      </c>
    </row>
    <row r="15" spans="1:11" s="19" customFormat="1" ht="25.5" customHeight="1">
      <c r="A15" s="29" t="s">
        <v>850</v>
      </c>
      <c r="B15" s="30" t="s">
        <v>74</v>
      </c>
      <c r="C15" s="31"/>
      <c r="D15" s="32"/>
      <c r="E15" s="33"/>
      <c r="F15" s="33"/>
      <c r="G15" s="34"/>
      <c r="H15" s="33"/>
      <c r="I15" s="34"/>
      <c r="J15" s="35"/>
      <c r="K15" s="34"/>
    </row>
    <row r="16" spans="1:11" s="47" customFormat="1" ht="25.5" customHeight="1">
      <c r="A16" s="36">
        <v>1</v>
      </c>
      <c r="B16" s="46" t="s">
        <v>193</v>
      </c>
      <c r="C16" s="38" t="s">
        <v>73</v>
      </c>
      <c r="D16" s="36" t="s">
        <v>910</v>
      </c>
      <c r="E16" s="36">
        <v>40</v>
      </c>
      <c r="F16" s="36">
        <v>26.8</v>
      </c>
      <c r="G16" s="45"/>
      <c r="H16" s="36" t="s">
        <v>105</v>
      </c>
      <c r="I16" s="105"/>
      <c r="J16" s="106">
        <v>642.9</v>
      </c>
      <c r="K16" s="38" t="s">
        <v>106</v>
      </c>
    </row>
    <row r="17" spans="1:11" s="53" customFormat="1" ht="25.5">
      <c r="A17" s="36">
        <v>2</v>
      </c>
      <c r="B17" s="49" t="s">
        <v>811</v>
      </c>
      <c r="C17" s="88" t="s">
        <v>73</v>
      </c>
      <c r="D17" s="51" t="s">
        <v>104</v>
      </c>
      <c r="E17" s="51">
        <v>32</v>
      </c>
      <c r="F17" s="51">
        <v>18.5</v>
      </c>
      <c r="G17" s="52"/>
      <c r="H17" s="51" t="s">
        <v>105</v>
      </c>
      <c r="I17" s="107"/>
      <c r="J17" s="108"/>
      <c r="K17" s="38" t="s">
        <v>106</v>
      </c>
    </row>
    <row r="18" spans="1:11" s="58" customFormat="1" ht="21.75" customHeight="1">
      <c r="A18" s="54" t="s">
        <v>1005</v>
      </c>
      <c r="B18" s="55" t="s">
        <v>110</v>
      </c>
      <c r="C18" s="56"/>
      <c r="D18" s="54"/>
      <c r="E18" s="54"/>
      <c r="F18" s="54"/>
      <c r="G18" s="57"/>
      <c r="H18" s="54"/>
      <c r="I18" s="57"/>
      <c r="J18" s="54"/>
      <c r="K18" s="56"/>
    </row>
    <row r="19" spans="1:11" ht="36">
      <c r="A19" s="59">
        <v>1</v>
      </c>
      <c r="B19" s="109" t="s">
        <v>169</v>
      </c>
      <c r="C19" s="60" t="s">
        <v>113</v>
      </c>
      <c r="D19" s="36" t="s">
        <v>910</v>
      </c>
      <c r="E19" s="61">
        <v>14</v>
      </c>
      <c r="F19" s="61">
        <v>9.795</v>
      </c>
      <c r="G19" s="62" t="s">
        <v>136</v>
      </c>
      <c r="H19" s="59" t="s">
        <v>950</v>
      </c>
      <c r="I19" s="62"/>
      <c r="J19" s="63"/>
      <c r="K19" s="382" t="s">
        <v>137</v>
      </c>
    </row>
    <row r="20" spans="1:11" ht="43.5" customHeight="1">
      <c r="A20" s="59">
        <v>2</v>
      </c>
      <c r="B20" s="46" t="s">
        <v>197</v>
      </c>
      <c r="C20" s="60" t="s">
        <v>115</v>
      </c>
      <c r="D20" s="36" t="s">
        <v>910</v>
      </c>
      <c r="E20" s="61">
        <v>45</v>
      </c>
      <c r="F20" s="61">
        <v>24.125</v>
      </c>
      <c r="G20" s="229" t="s">
        <v>141</v>
      </c>
      <c r="H20" s="59" t="s">
        <v>950</v>
      </c>
      <c r="I20" s="62"/>
      <c r="J20" s="63"/>
      <c r="K20" s="382"/>
    </row>
    <row r="21" spans="1:11" ht="20.25" customHeight="1">
      <c r="A21" s="59">
        <v>3</v>
      </c>
      <c r="B21" s="64" t="s">
        <v>175</v>
      </c>
      <c r="C21" s="60" t="s">
        <v>117</v>
      </c>
      <c r="D21" s="36" t="s">
        <v>910</v>
      </c>
      <c r="E21" s="61">
        <v>5</v>
      </c>
      <c r="F21" s="61">
        <v>2.8279</v>
      </c>
      <c r="G21" s="62"/>
      <c r="H21" s="59" t="s">
        <v>56</v>
      </c>
      <c r="I21" s="62"/>
      <c r="J21" s="63"/>
      <c r="K21" s="382"/>
    </row>
    <row r="22" spans="1:11" ht="36">
      <c r="A22" s="59">
        <v>4</v>
      </c>
      <c r="B22" s="46" t="s">
        <v>120</v>
      </c>
      <c r="C22" s="60" t="s">
        <v>109</v>
      </c>
      <c r="D22" s="36" t="s">
        <v>910</v>
      </c>
      <c r="E22" s="61">
        <v>35</v>
      </c>
      <c r="F22" s="61">
        <v>19.361</v>
      </c>
      <c r="G22" s="62" t="s">
        <v>136</v>
      </c>
      <c r="H22" s="59" t="s">
        <v>950</v>
      </c>
      <c r="I22" s="62"/>
      <c r="J22" s="63"/>
      <c r="K22" s="65"/>
    </row>
    <row r="23" spans="1:11" ht="36">
      <c r="A23" s="59">
        <v>5</v>
      </c>
      <c r="B23" s="41" t="s">
        <v>124</v>
      </c>
      <c r="C23" s="60" t="s">
        <v>125</v>
      </c>
      <c r="D23" s="36" t="s">
        <v>910</v>
      </c>
      <c r="E23" s="61">
        <v>9.8</v>
      </c>
      <c r="F23" s="61">
        <v>6.8</v>
      </c>
      <c r="G23" s="110" t="s">
        <v>136</v>
      </c>
      <c r="H23" s="59" t="s">
        <v>950</v>
      </c>
      <c r="I23" s="45"/>
      <c r="J23" s="66"/>
      <c r="K23" s="65"/>
    </row>
    <row r="24" spans="1:11" s="96" customFormat="1" ht="18.75" customHeight="1">
      <c r="A24" s="29" t="s">
        <v>851</v>
      </c>
      <c r="B24" s="32" t="s">
        <v>434</v>
      </c>
      <c r="C24" s="94"/>
      <c r="D24" s="32"/>
      <c r="E24" s="32"/>
      <c r="F24" s="32"/>
      <c r="G24" s="95"/>
      <c r="H24" s="32"/>
      <c r="I24" s="95"/>
      <c r="J24" s="29"/>
      <c r="K24" s="95"/>
    </row>
    <row r="25" spans="1:11" s="111" customFormat="1" ht="60">
      <c r="A25" s="36">
        <v>1</v>
      </c>
      <c r="B25" s="46" t="s">
        <v>423</v>
      </c>
      <c r="C25" s="38" t="s">
        <v>400</v>
      </c>
      <c r="D25" s="113" t="s">
        <v>104</v>
      </c>
      <c r="E25" s="128">
        <v>20</v>
      </c>
      <c r="F25" s="128">
        <v>13.8</v>
      </c>
      <c r="G25" s="45" t="s">
        <v>456</v>
      </c>
      <c r="H25" s="36" t="s">
        <v>457</v>
      </c>
      <c r="I25" s="45" t="s">
        <v>462</v>
      </c>
      <c r="J25" s="36"/>
      <c r="K25" s="45" t="s">
        <v>453</v>
      </c>
    </row>
    <row r="26" spans="1:11" s="111" customFormat="1" ht="60">
      <c r="A26" s="36">
        <v>2</v>
      </c>
      <c r="B26" s="129" t="s">
        <v>430</v>
      </c>
      <c r="C26" s="38" t="s">
        <v>431</v>
      </c>
      <c r="D26" s="113" t="s">
        <v>104</v>
      </c>
      <c r="E26" s="36">
        <v>8</v>
      </c>
      <c r="F26" s="36">
        <v>4.64</v>
      </c>
      <c r="G26" s="45" t="s">
        <v>456</v>
      </c>
      <c r="H26" s="36" t="s">
        <v>457</v>
      </c>
      <c r="I26" s="45" t="s">
        <v>462</v>
      </c>
      <c r="J26" s="36"/>
      <c r="K26" s="45" t="s">
        <v>453</v>
      </c>
    </row>
    <row r="27" spans="1:11" s="111" customFormat="1" ht="60">
      <c r="A27" s="36">
        <v>3</v>
      </c>
      <c r="B27" s="112" t="s">
        <v>438</v>
      </c>
      <c r="C27" s="38" t="s">
        <v>406</v>
      </c>
      <c r="D27" s="113" t="s">
        <v>104</v>
      </c>
      <c r="E27" s="114">
        <f>17.5+40+10</f>
        <v>67.5</v>
      </c>
      <c r="F27" s="114">
        <f>15.89+18.2+6.7</f>
        <v>40.790000000000006</v>
      </c>
      <c r="G27" s="45" t="s">
        <v>456</v>
      </c>
      <c r="H27" s="36" t="s">
        <v>457</v>
      </c>
      <c r="I27" s="45" t="s">
        <v>462</v>
      </c>
      <c r="J27" s="36"/>
      <c r="K27" s="45" t="s">
        <v>453</v>
      </c>
    </row>
    <row r="28" spans="1:11" s="111" customFormat="1" ht="60">
      <c r="A28" s="36">
        <v>4</v>
      </c>
      <c r="B28" s="112" t="s">
        <v>447</v>
      </c>
      <c r="C28" s="38" t="s">
        <v>404</v>
      </c>
      <c r="D28" s="113" t="s">
        <v>104</v>
      </c>
      <c r="E28" s="114">
        <v>10</v>
      </c>
      <c r="F28" s="114">
        <v>6.76</v>
      </c>
      <c r="G28" s="45" t="s">
        <v>456</v>
      </c>
      <c r="H28" s="36" t="s">
        <v>457</v>
      </c>
      <c r="I28" s="45" t="s">
        <v>462</v>
      </c>
      <c r="J28" s="36"/>
      <c r="K28" s="45" t="s">
        <v>453</v>
      </c>
    </row>
    <row r="29" spans="1:11" s="144" customFormat="1" ht="12.75">
      <c r="A29" s="54" t="s">
        <v>852</v>
      </c>
      <c r="B29" s="145" t="s">
        <v>300</v>
      </c>
      <c r="C29" s="38"/>
      <c r="D29" s="113"/>
      <c r="E29" s="114"/>
      <c r="F29" s="114"/>
      <c r="G29" s="45"/>
      <c r="H29" s="36"/>
      <c r="I29" s="45"/>
      <c r="J29" s="36"/>
      <c r="K29" s="45"/>
    </row>
    <row r="30" spans="1:11" s="144" customFormat="1" ht="72">
      <c r="A30" s="111">
        <v>1</v>
      </c>
      <c r="B30" s="146" t="s">
        <v>242</v>
      </c>
      <c r="C30" s="147" t="s">
        <v>243</v>
      </c>
      <c r="D30" s="124" t="s">
        <v>910</v>
      </c>
      <c r="E30" s="149" t="s">
        <v>318</v>
      </c>
      <c r="F30" s="124" t="s">
        <v>324</v>
      </c>
      <c r="G30" s="150" t="s">
        <v>320</v>
      </c>
      <c r="H30" s="148" t="s">
        <v>313</v>
      </c>
      <c r="I30" s="45"/>
      <c r="J30" s="36"/>
      <c r="K30" s="45"/>
    </row>
    <row r="31" spans="1:11" s="144" customFormat="1" ht="51">
      <c r="A31" s="111">
        <v>2</v>
      </c>
      <c r="B31" s="151" t="s">
        <v>266</v>
      </c>
      <c r="C31" s="147" t="s">
        <v>251</v>
      </c>
      <c r="D31" s="124" t="s">
        <v>910</v>
      </c>
      <c r="E31" s="149" t="s">
        <v>348</v>
      </c>
      <c r="F31" s="149" t="s">
        <v>349</v>
      </c>
      <c r="G31" s="152" t="s">
        <v>350</v>
      </c>
      <c r="H31" s="148" t="s">
        <v>313</v>
      </c>
      <c r="I31" s="45"/>
      <c r="J31" s="36"/>
      <c r="K31" s="45"/>
    </row>
    <row r="32" spans="1:11" s="144" customFormat="1" ht="63.75">
      <c r="A32" s="111">
        <v>3</v>
      </c>
      <c r="B32" s="151" t="s">
        <v>352</v>
      </c>
      <c r="C32" s="147" t="s">
        <v>249</v>
      </c>
      <c r="D32" s="124" t="s">
        <v>910</v>
      </c>
      <c r="E32" s="149" t="s">
        <v>353</v>
      </c>
      <c r="F32" s="149" t="s">
        <v>354</v>
      </c>
      <c r="G32" s="150" t="s">
        <v>347</v>
      </c>
      <c r="H32" s="148" t="s">
        <v>313</v>
      </c>
      <c r="I32" s="45"/>
      <c r="J32" s="36"/>
      <c r="K32" s="45"/>
    </row>
    <row r="33" spans="1:256" s="144" customFormat="1" ht="76.5">
      <c r="A33" s="111">
        <v>4</v>
      </c>
      <c r="B33" s="146" t="s">
        <v>286</v>
      </c>
      <c r="C33" s="147" t="s">
        <v>246</v>
      </c>
      <c r="D33" s="124" t="s">
        <v>910</v>
      </c>
      <c r="E33" s="125" t="s">
        <v>367</v>
      </c>
      <c r="F33" s="125" t="s">
        <v>368</v>
      </c>
      <c r="G33" s="153"/>
      <c r="H33" s="148" t="s">
        <v>313</v>
      </c>
      <c r="I33" s="111">
        <v>35</v>
      </c>
      <c r="J33" s="146" t="s">
        <v>286</v>
      </c>
      <c r="K33" s="147" t="s">
        <v>246</v>
      </c>
      <c r="L33" s="135"/>
      <c r="M33" s="138"/>
      <c r="N33" s="138"/>
      <c r="O33" s="139"/>
      <c r="P33" s="136"/>
      <c r="Q33" s="132"/>
      <c r="R33" s="133"/>
      <c r="S33" s="134"/>
      <c r="T33" s="135"/>
      <c r="U33" s="138"/>
      <c r="V33" s="138"/>
      <c r="W33" s="139"/>
      <c r="X33" s="136"/>
      <c r="Y33" s="132"/>
      <c r="Z33" s="133"/>
      <c r="AA33" s="134"/>
      <c r="AB33" s="135"/>
      <c r="AC33" s="138"/>
      <c r="AD33" s="138"/>
      <c r="AE33" s="139"/>
      <c r="AF33" s="136"/>
      <c r="AG33" s="132"/>
      <c r="AH33" s="133"/>
      <c r="AI33" s="134"/>
      <c r="AJ33" s="135"/>
      <c r="AK33" s="138"/>
      <c r="AL33" s="138"/>
      <c r="AM33" s="139"/>
      <c r="AN33" s="136"/>
      <c r="AO33" s="132"/>
      <c r="AP33" s="133"/>
      <c r="AQ33" s="134"/>
      <c r="AR33" s="135"/>
      <c r="AS33" s="138"/>
      <c r="AT33" s="138"/>
      <c r="AU33" s="139"/>
      <c r="AV33" s="136"/>
      <c r="AW33" s="132"/>
      <c r="AX33" s="133"/>
      <c r="AY33" s="134"/>
      <c r="AZ33" s="135"/>
      <c r="BA33" s="138"/>
      <c r="BB33" s="138"/>
      <c r="BC33" s="139"/>
      <c r="BD33" s="136"/>
      <c r="BE33" s="132"/>
      <c r="BF33" s="133"/>
      <c r="BG33" s="134"/>
      <c r="BH33" s="135"/>
      <c r="BI33" s="138"/>
      <c r="BJ33" s="138"/>
      <c r="BK33" s="139"/>
      <c r="BL33" s="136"/>
      <c r="BM33" s="132"/>
      <c r="BN33" s="133"/>
      <c r="BO33" s="134" t="s">
        <v>246</v>
      </c>
      <c r="BP33" s="135" t="s">
        <v>910</v>
      </c>
      <c r="BQ33" s="138" t="s">
        <v>367</v>
      </c>
      <c r="BR33" s="138" t="s">
        <v>368</v>
      </c>
      <c r="BS33" s="139"/>
      <c r="BT33" s="136" t="s">
        <v>313</v>
      </c>
      <c r="BU33" s="132">
        <v>35</v>
      </c>
      <c r="BV33" s="133" t="s">
        <v>286</v>
      </c>
      <c r="BW33" s="134" t="s">
        <v>246</v>
      </c>
      <c r="BX33" s="135" t="s">
        <v>910</v>
      </c>
      <c r="BY33" s="138" t="s">
        <v>367</v>
      </c>
      <c r="BZ33" s="138" t="s">
        <v>368</v>
      </c>
      <c r="CA33" s="139"/>
      <c r="CB33" s="136" t="s">
        <v>313</v>
      </c>
      <c r="CC33" s="132">
        <v>35</v>
      </c>
      <c r="CD33" s="133" t="s">
        <v>286</v>
      </c>
      <c r="CE33" s="134" t="s">
        <v>246</v>
      </c>
      <c r="CF33" s="135" t="s">
        <v>910</v>
      </c>
      <c r="CG33" s="138" t="s">
        <v>367</v>
      </c>
      <c r="CH33" s="138" t="s">
        <v>368</v>
      </c>
      <c r="CI33" s="139"/>
      <c r="CJ33" s="136" t="s">
        <v>313</v>
      </c>
      <c r="CK33" s="132">
        <v>35</v>
      </c>
      <c r="CL33" s="133" t="s">
        <v>286</v>
      </c>
      <c r="CM33" s="134" t="s">
        <v>246</v>
      </c>
      <c r="CN33" s="135" t="s">
        <v>910</v>
      </c>
      <c r="CO33" s="138" t="s">
        <v>367</v>
      </c>
      <c r="CP33" s="138" t="s">
        <v>368</v>
      </c>
      <c r="CQ33" s="139"/>
      <c r="CR33" s="136" t="s">
        <v>313</v>
      </c>
      <c r="CS33" s="132">
        <v>35</v>
      </c>
      <c r="CT33" s="133" t="s">
        <v>286</v>
      </c>
      <c r="CU33" s="134" t="s">
        <v>246</v>
      </c>
      <c r="CV33" s="135" t="s">
        <v>910</v>
      </c>
      <c r="CW33" s="138" t="s">
        <v>367</v>
      </c>
      <c r="CX33" s="138" t="s">
        <v>368</v>
      </c>
      <c r="CY33" s="139"/>
      <c r="CZ33" s="136" t="s">
        <v>313</v>
      </c>
      <c r="DA33" s="132">
        <v>35</v>
      </c>
      <c r="DB33" s="133" t="s">
        <v>286</v>
      </c>
      <c r="DC33" s="134" t="s">
        <v>246</v>
      </c>
      <c r="DD33" s="135" t="s">
        <v>910</v>
      </c>
      <c r="DE33" s="138" t="s">
        <v>367</v>
      </c>
      <c r="DF33" s="138" t="s">
        <v>368</v>
      </c>
      <c r="DG33" s="139"/>
      <c r="DH33" s="136" t="s">
        <v>313</v>
      </c>
      <c r="DI33" s="132">
        <v>35</v>
      </c>
      <c r="DJ33" s="133" t="s">
        <v>286</v>
      </c>
      <c r="DK33" s="134" t="s">
        <v>246</v>
      </c>
      <c r="DL33" s="135" t="s">
        <v>910</v>
      </c>
      <c r="DM33" s="138" t="s">
        <v>367</v>
      </c>
      <c r="DN33" s="138" t="s">
        <v>368</v>
      </c>
      <c r="DO33" s="139"/>
      <c r="DP33" s="136" t="s">
        <v>313</v>
      </c>
      <c r="DQ33" s="132">
        <v>35</v>
      </c>
      <c r="DR33" s="133" t="s">
        <v>286</v>
      </c>
      <c r="DS33" s="134" t="s">
        <v>246</v>
      </c>
      <c r="DT33" s="135" t="s">
        <v>910</v>
      </c>
      <c r="DU33" s="138" t="s">
        <v>367</v>
      </c>
      <c r="DV33" s="138" t="s">
        <v>368</v>
      </c>
      <c r="DW33" s="139"/>
      <c r="DX33" s="136" t="s">
        <v>313</v>
      </c>
      <c r="DY33" s="132">
        <v>35</v>
      </c>
      <c r="DZ33" s="133" t="s">
        <v>286</v>
      </c>
      <c r="EA33" s="134" t="s">
        <v>246</v>
      </c>
      <c r="EB33" s="135" t="s">
        <v>910</v>
      </c>
      <c r="EC33" s="138" t="s">
        <v>367</v>
      </c>
      <c r="ED33" s="138" t="s">
        <v>368</v>
      </c>
      <c r="EE33" s="139"/>
      <c r="EF33" s="136" t="s">
        <v>313</v>
      </c>
      <c r="EG33" s="132">
        <v>35</v>
      </c>
      <c r="EH33" s="133" t="s">
        <v>286</v>
      </c>
      <c r="EI33" s="134" t="s">
        <v>246</v>
      </c>
      <c r="EJ33" s="135" t="s">
        <v>910</v>
      </c>
      <c r="EK33" s="138" t="s">
        <v>367</v>
      </c>
      <c r="EL33" s="138" t="s">
        <v>368</v>
      </c>
      <c r="EM33" s="139"/>
      <c r="EN33" s="136" t="s">
        <v>313</v>
      </c>
      <c r="EO33" s="132">
        <v>35</v>
      </c>
      <c r="EP33" s="133" t="s">
        <v>286</v>
      </c>
      <c r="EQ33" s="134" t="s">
        <v>246</v>
      </c>
      <c r="ER33" s="135" t="s">
        <v>910</v>
      </c>
      <c r="ES33" s="138" t="s">
        <v>367</v>
      </c>
      <c r="ET33" s="138" t="s">
        <v>368</v>
      </c>
      <c r="EU33" s="139"/>
      <c r="EV33" s="136" t="s">
        <v>313</v>
      </c>
      <c r="EW33" s="132">
        <v>35</v>
      </c>
      <c r="EX33" s="133" t="s">
        <v>286</v>
      </c>
      <c r="EY33" s="134" t="s">
        <v>246</v>
      </c>
      <c r="EZ33" s="135" t="s">
        <v>910</v>
      </c>
      <c r="FA33" s="138" t="s">
        <v>367</v>
      </c>
      <c r="FB33" s="138" t="s">
        <v>368</v>
      </c>
      <c r="FC33" s="139"/>
      <c r="FD33" s="136" t="s">
        <v>313</v>
      </c>
      <c r="FE33" s="132">
        <v>35</v>
      </c>
      <c r="FF33" s="133" t="s">
        <v>286</v>
      </c>
      <c r="FG33" s="134" t="s">
        <v>246</v>
      </c>
      <c r="FH33" s="135" t="s">
        <v>910</v>
      </c>
      <c r="FI33" s="138" t="s">
        <v>367</v>
      </c>
      <c r="FJ33" s="138" t="s">
        <v>368</v>
      </c>
      <c r="FK33" s="139"/>
      <c r="FL33" s="136" t="s">
        <v>313</v>
      </c>
      <c r="FM33" s="132">
        <v>35</v>
      </c>
      <c r="FN33" s="133" t="s">
        <v>286</v>
      </c>
      <c r="FO33" s="134" t="s">
        <v>246</v>
      </c>
      <c r="FP33" s="135" t="s">
        <v>910</v>
      </c>
      <c r="FQ33" s="138" t="s">
        <v>367</v>
      </c>
      <c r="FR33" s="138" t="s">
        <v>368</v>
      </c>
      <c r="FS33" s="139"/>
      <c r="FT33" s="136" t="s">
        <v>313</v>
      </c>
      <c r="FU33" s="132">
        <v>35</v>
      </c>
      <c r="FV33" s="133" t="s">
        <v>286</v>
      </c>
      <c r="FW33" s="134" t="s">
        <v>246</v>
      </c>
      <c r="FX33" s="135" t="s">
        <v>910</v>
      </c>
      <c r="FY33" s="138" t="s">
        <v>367</v>
      </c>
      <c r="FZ33" s="138" t="s">
        <v>368</v>
      </c>
      <c r="GA33" s="139"/>
      <c r="GB33" s="136" t="s">
        <v>313</v>
      </c>
      <c r="GC33" s="132">
        <v>35</v>
      </c>
      <c r="GD33" s="133" t="s">
        <v>286</v>
      </c>
      <c r="GE33" s="134" t="s">
        <v>246</v>
      </c>
      <c r="GF33" s="135" t="s">
        <v>910</v>
      </c>
      <c r="GG33" s="138" t="s">
        <v>367</v>
      </c>
      <c r="GH33" s="138" t="s">
        <v>368</v>
      </c>
      <c r="GI33" s="139"/>
      <c r="GJ33" s="136" t="s">
        <v>313</v>
      </c>
      <c r="GK33" s="132">
        <v>35</v>
      </c>
      <c r="GL33" s="133" t="s">
        <v>286</v>
      </c>
      <c r="GM33" s="134" t="s">
        <v>246</v>
      </c>
      <c r="GN33" s="135" t="s">
        <v>910</v>
      </c>
      <c r="GO33" s="138" t="s">
        <v>367</v>
      </c>
      <c r="GP33" s="138" t="s">
        <v>368</v>
      </c>
      <c r="GQ33" s="139"/>
      <c r="GR33" s="136" t="s">
        <v>313</v>
      </c>
      <c r="GS33" s="132">
        <v>35</v>
      </c>
      <c r="GT33" s="133" t="s">
        <v>286</v>
      </c>
      <c r="GU33" s="134" t="s">
        <v>246</v>
      </c>
      <c r="GV33" s="135" t="s">
        <v>910</v>
      </c>
      <c r="GW33" s="138" t="s">
        <v>367</v>
      </c>
      <c r="GX33" s="138" t="s">
        <v>368</v>
      </c>
      <c r="GY33" s="139"/>
      <c r="GZ33" s="136" t="s">
        <v>313</v>
      </c>
      <c r="HA33" s="132">
        <v>35</v>
      </c>
      <c r="HB33" s="133" t="s">
        <v>286</v>
      </c>
      <c r="HC33" s="134" t="s">
        <v>246</v>
      </c>
      <c r="HD33" s="135" t="s">
        <v>910</v>
      </c>
      <c r="HE33" s="138" t="s">
        <v>367</v>
      </c>
      <c r="HF33" s="138" t="s">
        <v>368</v>
      </c>
      <c r="HG33" s="139"/>
      <c r="HH33" s="136" t="s">
        <v>313</v>
      </c>
      <c r="HI33" s="132">
        <v>35</v>
      </c>
      <c r="HJ33" s="133" t="s">
        <v>286</v>
      </c>
      <c r="HK33" s="134" t="s">
        <v>246</v>
      </c>
      <c r="HL33" s="135" t="s">
        <v>910</v>
      </c>
      <c r="HM33" s="138" t="s">
        <v>367</v>
      </c>
      <c r="HN33" s="138" t="s">
        <v>368</v>
      </c>
      <c r="HO33" s="139"/>
      <c r="HP33" s="136" t="s">
        <v>313</v>
      </c>
      <c r="HQ33" s="132">
        <v>35</v>
      </c>
      <c r="HR33" s="133" t="s">
        <v>286</v>
      </c>
      <c r="HS33" s="134" t="s">
        <v>246</v>
      </c>
      <c r="HT33" s="135" t="s">
        <v>910</v>
      </c>
      <c r="HU33" s="138" t="s">
        <v>367</v>
      </c>
      <c r="HV33" s="138" t="s">
        <v>368</v>
      </c>
      <c r="HW33" s="139"/>
      <c r="HX33" s="136" t="s">
        <v>313</v>
      </c>
      <c r="HY33" s="132">
        <v>35</v>
      </c>
      <c r="HZ33" s="133" t="s">
        <v>286</v>
      </c>
      <c r="IA33" s="134" t="s">
        <v>246</v>
      </c>
      <c r="IB33" s="135" t="s">
        <v>910</v>
      </c>
      <c r="IC33" s="138" t="s">
        <v>367</v>
      </c>
      <c r="ID33" s="138" t="s">
        <v>368</v>
      </c>
      <c r="IE33" s="139"/>
      <c r="IF33" s="136" t="s">
        <v>313</v>
      </c>
      <c r="IG33" s="132">
        <v>35</v>
      </c>
      <c r="IH33" s="133" t="s">
        <v>286</v>
      </c>
      <c r="II33" s="134" t="s">
        <v>246</v>
      </c>
      <c r="IJ33" s="135" t="s">
        <v>910</v>
      </c>
      <c r="IK33" s="138" t="s">
        <v>367</v>
      </c>
      <c r="IL33" s="138" t="s">
        <v>368</v>
      </c>
      <c r="IM33" s="139"/>
      <c r="IN33" s="136" t="s">
        <v>313</v>
      </c>
      <c r="IO33" s="132">
        <v>35</v>
      </c>
      <c r="IP33" s="133" t="s">
        <v>286</v>
      </c>
      <c r="IQ33" s="134" t="s">
        <v>246</v>
      </c>
      <c r="IR33" s="135" t="s">
        <v>910</v>
      </c>
      <c r="IS33" s="138" t="s">
        <v>367</v>
      </c>
      <c r="IT33" s="138" t="s">
        <v>368</v>
      </c>
      <c r="IU33" s="139"/>
      <c r="IV33" s="136" t="s">
        <v>313</v>
      </c>
    </row>
    <row r="34" spans="1:256" s="144" customFormat="1" ht="117.75" customHeight="1">
      <c r="A34" s="111">
        <v>5</v>
      </c>
      <c r="B34" s="154" t="s">
        <v>369</v>
      </c>
      <c r="C34" s="147" t="s">
        <v>249</v>
      </c>
      <c r="D34" s="124" t="s">
        <v>910</v>
      </c>
      <c r="E34" s="125" t="s">
        <v>370</v>
      </c>
      <c r="F34" s="125" t="s">
        <v>371</v>
      </c>
      <c r="G34" s="126" t="s">
        <v>362</v>
      </c>
      <c r="H34" s="148" t="s">
        <v>313</v>
      </c>
      <c r="I34" s="111">
        <v>36</v>
      </c>
      <c r="J34" s="230" t="s">
        <v>369</v>
      </c>
      <c r="K34" s="147" t="s">
        <v>249</v>
      </c>
      <c r="L34" s="135"/>
      <c r="M34" s="138"/>
      <c r="N34" s="138"/>
      <c r="O34" s="137">
        <v>40</v>
      </c>
      <c r="P34" s="136">
        <v>27</v>
      </c>
      <c r="Q34" s="10"/>
      <c r="R34" s="140"/>
      <c r="S34" s="134"/>
      <c r="T34" s="135"/>
      <c r="U34" s="138"/>
      <c r="V34" s="138"/>
      <c r="W34" s="137"/>
      <c r="X34" s="136"/>
      <c r="Y34" s="10"/>
      <c r="Z34" s="140"/>
      <c r="AA34" s="134"/>
      <c r="AB34" s="135"/>
      <c r="AC34" s="138"/>
      <c r="AD34" s="138"/>
      <c r="AE34" s="137"/>
      <c r="AF34" s="136"/>
      <c r="AG34" s="10"/>
      <c r="AH34" s="140"/>
      <c r="AI34" s="134"/>
      <c r="AJ34" s="135"/>
      <c r="AK34" s="138"/>
      <c r="AL34" s="138"/>
      <c r="AM34" s="137"/>
      <c r="AN34" s="136"/>
      <c r="AO34" s="10"/>
      <c r="AP34" s="140"/>
      <c r="AQ34" s="134"/>
      <c r="AR34" s="135"/>
      <c r="AS34" s="138"/>
      <c r="AT34" s="138"/>
      <c r="AU34" s="137"/>
      <c r="AV34" s="136"/>
      <c r="AW34" s="10"/>
      <c r="AX34" s="140"/>
      <c r="AY34" s="134"/>
      <c r="AZ34" s="135"/>
      <c r="BA34" s="138"/>
      <c r="BB34" s="138"/>
      <c r="BC34" s="137"/>
      <c r="BD34" s="136"/>
      <c r="BE34" s="10"/>
      <c r="BF34" s="140"/>
      <c r="BG34" s="134"/>
      <c r="BH34" s="135"/>
      <c r="BI34" s="138"/>
      <c r="BJ34" s="138"/>
      <c r="BK34" s="137"/>
      <c r="BL34" s="136"/>
      <c r="BM34" s="10"/>
      <c r="BN34" s="140"/>
      <c r="BO34" s="134" t="s">
        <v>249</v>
      </c>
      <c r="BP34" s="135" t="s">
        <v>910</v>
      </c>
      <c r="BQ34" s="138" t="s">
        <v>370</v>
      </c>
      <c r="BR34" s="138" t="s">
        <v>371</v>
      </c>
      <c r="BS34" s="137" t="s">
        <v>362</v>
      </c>
      <c r="BT34" s="136" t="s">
        <v>313</v>
      </c>
      <c r="BU34" s="10">
        <v>36</v>
      </c>
      <c r="BV34" s="140" t="s">
        <v>369</v>
      </c>
      <c r="BW34" s="134" t="s">
        <v>249</v>
      </c>
      <c r="BX34" s="135" t="s">
        <v>910</v>
      </c>
      <c r="BY34" s="138" t="s">
        <v>370</v>
      </c>
      <c r="BZ34" s="138" t="s">
        <v>371</v>
      </c>
      <c r="CA34" s="137" t="s">
        <v>362</v>
      </c>
      <c r="CB34" s="136" t="s">
        <v>313</v>
      </c>
      <c r="CC34" s="10">
        <v>36</v>
      </c>
      <c r="CD34" s="140" t="s">
        <v>369</v>
      </c>
      <c r="CE34" s="134" t="s">
        <v>249</v>
      </c>
      <c r="CF34" s="135" t="s">
        <v>910</v>
      </c>
      <c r="CG34" s="138" t="s">
        <v>370</v>
      </c>
      <c r="CH34" s="138" t="s">
        <v>371</v>
      </c>
      <c r="CI34" s="137" t="s">
        <v>362</v>
      </c>
      <c r="CJ34" s="136" t="s">
        <v>313</v>
      </c>
      <c r="CK34" s="10">
        <v>36</v>
      </c>
      <c r="CL34" s="140" t="s">
        <v>369</v>
      </c>
      <c r="CM34" s="134" t="s">
        <v>249</v>
      </c>
      <c r="CN34" s="135" t="s">
        <v>910</v>
      </c>
      <c r="CO34" s="138" t="s">
        <v>370</v>
      </c>
      <c r="CP34" s="138" t="s">
        <v>371</v>
      </c>
      <c r="CQ34" s="137" t="s">
        <v>362</v>
      </c>
      <c r="CR34" s="136" t="s">
        <v>313</v>
      </c>
      <c r="CS34" s="10">
        <v>36</v>
      </c>
      <c r="CT34" s="140" t="s">
        <v>369</v>
      </c>
      <c r="CU34" s="134" t="s">
        <v>249</v>
      </c>
      <c r="CV34" s="135" t="s">
        <v>910</v>
      </c>
      <c r="CW34" s="138" t="s">
        <v>370</v>
      </c>
      <c r="CX34" s="138" t="s">
        <v>371</v>
      </c>
      <c r="CY34" s="137" t="s">
        <v>362</v>
      </c>
      <c r="CZ34" s="136" t="s">
        <v>313</v>
      </c>
      <c r="DA34" s="10">
        <v>36</v>
      </c>
      <c r="DB34" s="140" t="s">
        <v>369</v>
      </c>
      <c r="DC34" s="134" t="s">
        <v>249</v>
      </c>
      <c r="DD34" s="135" t="s">
        <v>910</v>
      </c>
      <c r="DE34" s="138" t="s">
        <v>370</v>
      </c>
      <c r="DF34" s="138" t="s">
        <v>371</v>
      </c>
      <c r="DG34" s="137" t="s">
        <v>362</v>
      </c>
      <c r="DH34" s="136" t="s">
        <v>313</v>
      </c>
      <c r="DI34" s="10">
        <v>36</v>
      </c>
      <c r="DJ34" s="140" t="s">
        <v>369</v>
      </c>
      <c r="DK34" s="134" t="s">
        <v>249</v>
      </c>
      <c r="DL34" s="135" t="s">
        <v>910</v>
      </c>
      <c r="DM34" s="138" t="s">
        <v>370</v>
      </c>
      <c r="DN34" s="138" t="s">
        <v>371</v>
      </c>
      <c r="DO34" s="137" t="s">
        <v>362</v>
      </c>
      <c r="DP34" s="136" t="s">
        <v>313</v>
      </c>
      <c r="DQ34" s="10">
        <v>36</v>
      </c>
      <c r="DR34" s="140" t="s">
        <v>369</v>
      </c>
      <c r="DS34" s="134" t="s">
        <v>249</v>
      </c>
      <c r="DT34" s="135" t="s">
        <v>910</v>
      </c>
      <c r="DU34" s="138" t="s">
        <v>370</v>
      </c>
      <c r="DV34" s="138" t="s">
        <v>371</v>
      </c>
      <c r="DW34" s="137" t="s">
        <v>362</v>
      </c>
      <c r="DX34" s="136" t="s">
        <v>313</v>
      </c>
      <c r="DY34" s="10">
        <v>36</v>
      </c>
      <c r="DZ34" s="140" t="s">
        <v>369</v>
      </c>
      <c r="EA34" s="134" t="s">
        <v>249</v>
      </c>
      <c r="EB34" s="135" t="s">
        <v>910</v>
      </c>
      <c r="EC34" s="138" t="s">
        <v>370</v>
      </c>
      <c r="ED34" s="138" t="s">
        <v>371</v>
      </c>
      <c r="EE34" s="137" t="s">
        <v>362</v>
      </c>
      <c r="EF34" s="136" t="s">
        <v>313</v>
      </c>
      <c r="EG34" s="10">
        <v>36</v>
      </c>
      <c r="EH34" s="140" t="s">
        <v>369</v>
      </c>
      <c r="EI34" s="134" t="s">
        <v>249</v>
      </c>
      <c r="EJ34" s="135" t="s">
        <v>910</v>
      </c>
      <c r="EK34" s="138" t="s">
        <v>370</v>
      </c>
      <c r="EL34" s="138" t="s">
        <v>371</v>
      </c>
      <c r="EM34" s="137" t="s">
        <v>362</v>
      </c>
      <c r="EN34" s="136" t="s">
        <v>313</v>
      </c>
      <c r="EO34" s="10">
        <v>36</v>
      </c>
      <c r="EP34" s="140" t="s">
        <v>369</v>
      </c>
      <c r="EQ34" s="134" t="s">
        <v>249</v>
      </c>
      <c r="ER34" s="135" t="s">
        <v>910</v>
      </c>
      <c r="ES34" s="138" t="s">
        <v>370</v>
      </c>
      <c r="ET34" s="138" t="s">
        <v>371</v>
      </c>
      <c r="EU34" s="137" t="s">
        <v>362</v>
      </c>
      <c r="EV34" s="136" t="s">
        <v>313</v>
      </c>
      <c r="EW34" s="10">
        <v>36</v>
      </c>
      <c r="EX34" s="140" t="s">
        <v>369</v>
      </c>
      <c r="EY34" s="134" t="s">
        <v>249</v>
      </c>
      <c r="EZ34" s="135" t="s">
        <v>910</v>
      </c>
      <c r="FA34" s="138" t="s">
        <v>370</v>
      </c>
      <c r="FB34" s="138" t="s">
        <v>371</v>
      </c>
      <c r="FC34" s="137" t="s">
        <v>362</v>
      </c>
      <c r="FD34" s="136" t="s">
        <v>313</v>
      </c>
      <c r="FE34" s="10">
        <v>36</v>
      </c>
      <c r="FF34" s="140" t="s">
        <v>369</v>
      </c>
      <c r="FG34" s="134" t="s">
        <v>249</v>
      </c>
      <c r="FH34" s="135" t="s">
        <v>910</v>
      </c>
      <c r="FI34" s="138" t="s">
        <v>370</v>
      </c>
      <c r="FJ34" s="138" t="s">
        <v>371</v>
      </c>
      <c r="FK34" s="137" t="s">
        <v>362</v>
      </c>
      <c r="FL34" s="136" t="s">
        <v>313</v>
      </c>
      <c r="FM34" s="10">
        <v>36</v>
      </c>
      <c r="FN34" s="140" t="s">
        <v>369</v>
      </c>
      <c r="FO34" s="134" t="s">
        <v>249</v>
      </c>
      <c r="FP34" s="135" t="s">
        <v>910</v>
      </c>
      <c r="FQ34" s="138" t="s">
        <v>370</v>
      </c>
      <c r="FR34" s="138" t="s">
        <v>371</v>
      </c>
      <c r="FS34" s="137" t="s">
        <v>362</v>
      </c>
      <c r="FT34" s="136" t="s">
        <v>313</v>
      </c>
      <c r="FU34" s="10">
        <v>36</v>
      </c>
      <c r="FV34" s="140" t="s">
        <v>369</v>
      </c>
      <c r="FW34" s="134" t="s">
        <v>249</v>
      </c>
      <c r="FX34" s="135" t="s">
        <v>910</v>
      </c>
      <c r="FY34" s="138" t="s">
        <v>370</v>
      </c>
      <c r="FZ34" s="138" t="s">
        <v>371</v>
      </c>
      <c r="GA34" s="137" t="s">
        <v>362</v>
      </c>
      <c r="GB34" s="136" t="s">
        <v>313</v>
      </c>
      <c r="GC34" s="10">
        <v>36</v>
      </c>
      <c r="GD34" s="140" t="s">
        <v>369</v>
      </c>
      <c r="GE34" s="134" t="s">
        <v>249</v>
      </c>
      <c r="GF34" s="135" t="s">
        <v>910</v>
      </c>
      <c r="GG34" s="138" t="s">
        <v>370</v>
      </c>
      <c r="GH34" s="138" t="s">
        <v>371</v>
      </c>
      <c r="GI34" s="137" t="s">
        <v>362</v>
      </c>
      <c r="GJ34" s="136" t="s">
        <v>313</v>
      </c>
      <c r="GK34" s="10">
        <v>36</v>
      </c>
      <c r="GL34" s="140" t="s">
        <v>369</v>
      </c>
      <c r="GM34" s="134" t="s">
        <v>249</v>
      </c>
      <c r="GN34" s="135" t="s">
        <v>910</v>
      </c>
      <c r="GO34" s="138" t="s">
        <v>370</v>
      </c>
      <c r="GP34" s="138" t="s">
        <v>371</v>
      </c>
      <c r="GQ34" s="137" t="s">
        <v>362</v>
      </c>
      <c r="GR34" s="136" t="s">
        <v>313</v>
      </c>
      <c r="GS34" s="10">
        <v>36</v>
      </c>
      <c r="GT34" s="140" t="s">
        <v>369</v>
      </c>
      <c r="GU34" s="134" t="s">
        <v>249</v>
      </c>
      <c r="GV34" s="135" t="s">
        <v>910</v>
      </c>
      <c r="GW34" s="138" t="s">
        <v>370</v>
      </c>
      <c r="GX34" s="138" t="s">
        <v>371</v>
      </c>
      <c r="GY34" s="137" t="s">
        <v>362</v>
      </c>
      <c r="GZ34" s="136" t="s">
        <v>313</v>
      </c>
      <c r="HA34" s="10">
        <v>36</v>
      </c>
      <c r="HB34" s="140" t="s">
        <v>369</v>
      </c>
      <c r="HC34" s="134" t="s">
        <v>249</v>
      </c>
      <c r="HD34" s="135" t="s">
        <v>910</v>
      </c>
      <c r="HE34" s="138" t="s">
        <v>370</v>
      </c>
      <c r="HF34" s="138" t="s">
        <v>371</v>
      </c>
      <c r="HG34" s="137" t="s">
        <v>362</v>
      </c>
      <c r="HH34" s="136" t="s">
        <v>313</v>
      </c>
      <c r="HI34" s="10">
        <v>36</v>
      </c>
      <c r="HJ34" s="140" t="s">
        <v>369</v>
      </c>
      <c r="HK34" s="134" t="s">
        <v>249</v>
      </c>
      <c r="HL34" s="135" t="s">
        <v>910</v>
      </c>
      <c r="HM34" s="138" t="s">
        <v>370</v>
      </c>
      <c r="HN34" s="138" t="s">
        <v>371</v>
      </c>
      <c r="HO34" s="137" t="s">
        <v>362</v>
      </c>
      <c r="HP34" s="136" t="s">
        <v>313</v>
      </c>
      <c r="HQ34" s="10">
        <v>36</v>
      </c>
      <c r="HR34" s="140" t="s">
        <v>369</v>
      </c>
      <c r="HS34" s="134" t="s">
        <v>249</v>
      </c>
      <c r="HT34" s="135" t="s">
        <v>910</v>
      </c>
      <c r="HU34" s="138" t="s">
        <v>370</v>
      </c>
      <c r="HV34" s="138" t="s">
        <v>371</v>
      </c>
      <c r="HW34" s="137" t="s">
        <v>362</v>
      </c>
      <c r="HX34" s="136" t="s">
        <v>313</v>
      </c>
      <c r="HY34" s="10">
        <v>36</v>
      </c>
      <c r="HZ34" s="140" t="s">
        <v>369</v>
      </c>
      <c r="IA34" s="134" t="s">
        <v>249</v>
      </c>
      <c r="IB34" s="135" t="s">
        <v>910</v>
      </c>
      <c r="IC34" s="138" t="s">
        <v>370</v>
      </c>
      <c r="ID34" s="138" t="s">
        <v>371</v>
      </c>
      <c r="IE34" s="137" t="s">
        <v>362</v>
      </c>
      <c r="IF34" s="136" t="s">
        <v>313</v>
      </c>
      <c r="IG34" s="10">
        <v>36</v>
      </c>
      <c r="IH34" s="140" t="s">
        <v>369</v>
      </c>
      <c r="II34" s="134" t="s">
        <v>249</v>
      </c>
      <c r="IJ34" s="135" t="s">
        <v>910</v>
      </c>
      <c r="IK34" s="138" t="s">
        <v>370</v>
      </c>
      <c r="IL34" s="138" t="s">
        <v>371</v>
      </c>
      <c r="IM34" s="137" t="s">
        <v>362</v>
      </c>
      <c r="IN34" s="136" t="s">
        <v>313</v>
      </c>
      <c r="IO34" s="10">
        <v>36</v>
      </c>
      <c r="IP34" s="140" t="s">
        <v>369</v>
      </c>
      <c r="IQ34" s="134" t="s">
        <v>249</v>
      </c>
      <c r="IR34" s="135" t="s">
        <v>910</v>
      </c>
      <c r="IS34" s="138" t="s">
        <v>370</v>
      </c>
      <c r="IT34" s="138" t="s">
        <v>371</v>
      </c>
      <c r="IU34" s="137" t="s">
        <v>362</v>
      </c>
      <c r="IV34" s="136" t="s">
        <v>313</v>
      </c>
    </row>
    <row r="35" spans="1:16" s="144" customFormat="1" ht="63.75">
      <c r="A35" s="111">
        <v>6</v>
      </c>
      <c r="B35" s="155" t="s">
        <v>804</v>
      </c>
      <c r="C35" s="156" t="s">
        <v>805</v>
      </c>
      <c r="D35" s="124" t="s">
        <v>910</v>
      </c>
      <c r="E35" s="125" t="s">
        <v>370</v>
      </c>
      <c r="F35" s="125" t="s">
        <v>371</v>
      </c>
      <c r="G35" s="126" t="s">
        <v>362</v>
      </c>
      <c r="H35" s="157" t="s">
        <v>313</v>
      </c>
      <c r="I35" s="158"/>
      <c r="J35" s="159"/>
      <c r="K35" s="123" t="s">
        <v>314</v>
      </c>
      <c r="P35" s="144">
        <f>+P34/O34*100</f>
        <v>67.5</v>
      </c>
    </row>
    <row r="36" spans="1:11" s="144" customFormat="1" ht="48">
      <c r="A36" s="111">
        <v>7</v>
      </c>
      <c r="B36" s="155" t="s">
        <v>806</v>
      </c>
      <c r="C36" s="156" t="s">
        <v>807</v>
      </c>
      <c r="D36" s="124" t="s">
        <v>910</v>
      </c>
      <c r="E36" s="125" t="s">
        <v>318</v>
      </c>
      <c r="F36" s="153" t="s">
        <v>364</v>
      </c>
      <c r="G36" s="126" t="s">
        <v>362</v>
      </c>
      <c r="H36" s="157" t="s">
        <v>313</v>
      </c>
      <c r="I36" s="158"/>
      <c r="J36" s="159"/>
      <c r="K36" s="123" t="s">
        <v>314</v>
      </c>
    </row>
    <row r="37" spans="1:11" s="144" customFormat="1" ht="56.25" customHeight="1">
      <c r="A37" s="111">
        <v>8</v>
      </c>
      <c r="B37" s="160" t="s">
        <v>301</v>
      </c>
      <c r="C37" s="161" t="s">
        <v>243</v>
      </c>
      <c r="D37" s="124" t="s">
        <v>910</v>
      </c>
      <c r="E37" s="125" t="s">
        <v>335</v>
      </c>
      <c r="F37" s="153" t="s">
        <v>869</v>
      </c>
      <c r="G37" s="126" t="s">
        <v>362</v>
      </c>
      <c r="H37" s="126" t="s">
        <v>870</v>
      </c>
      <c r="I37" s="126" t="s">
        <v>871</v>
      </c>
      <c r="J37" s="127" t="s">
        <v>872</v>
      </c>
      <c r="K37" s="123" t="s">
        <v>314</v>
      </c>
    </row>
    <row r="38" spans="1:11" s="144" customFormat="1" ht="56.25" customHeight="1">
      <c r="A38" s="1">
        <v>9</v>
      </c>
      <c r="B38" s="6" t="s">
        <v>398</v>
      </c>
      <c r="C38" s="16" t="s">
        <v>243</v>
      </c>
      <c r="D38" s="2" t="s">
        <v>910</v>
      </c>
      <c r="E38" s="3" t="s">
        <v>318</v>
      </c>
      <c r="F38" s="2" t="s">
        <v>324</v>
      </c>
      <c r="G38" s="11" t="s">
        <v>320</v>
      </c>
      <c r="H38" s="4" t="s">
        <v>313</v>
      </c>
      <c r="I38" s="12"/>
      <c r="J38" s="5"/>
      <c r="K38" s="14" t="s">
        <v>314</v>
      </c>
    </row>
    <row r="39" spans="1:11" s="19" customFormat="1" ht="18" customHeight="1">
      <c r="A39" s="29" t="s">
        <v>460</v>
      </c>
      <c r="B39" s="30" t="s">
        <v>572</v>
      </c>
      <c r="C39" s="31"/>
      <c r="D39" s="32"/>
      <c r="E39" s="33"/>
      <c r="F39" s="33"/>
      <c r="G39" s="34"/>
      <c r="H39" s="33"/>
      <c r="I39" s="34"/>
      <c r="J39" s="35"/>
      <c r="K39" s="34"/>
    </row>
    <row r="40" spans="1:11" ht="51">
      <c r="A40" s="36">
        <v>1</v>
      </c>
      <c r="B40" s="46" t="s">
        <v>500</v>
      </c>
      <c r="C40" s="38" t="s">
        <v>501</v>
      </c>
      <c r="D40" s="36" t="s">
        <v>910</v>
      </c>
      <c r="E40" s="36">
        <v>85</v>
      </c>
      <c r="F40" s="36">
        <v>50</v>
      </c>
      <c r="G40" s="45" t="s">
        <v>576</v>
      </c>
      <c r="H40" s="36" t="s">
        <v>950</v>
      </c>
      <c r="I40" s="45" t="s">
        <v>577</v>
      </c>
      <c r="J40" s="36"/>
      <c r="K40" s="45" t="s">
        <v>573</v>
      </c>
    </row>
    <row r="41" spans="1:11" s="76" customFormat="1" ht="31.5" customHeight="1">
      <c r="A41" s="98">
        <v>2</v>
      </c>
      <c r="B41" s="103" t="s">
        <v>794</v>
      </c>
      <c r="C41" s="115" t="s">
        <v>799</v>
      </c>
      <c r="D41" s="116" t="s">
        <v>910</v>
      </c>
      <c r="E41" s="117">
        <v>35</v>
      </c>
      <c r="F41" s="117">
        <v>20</v>
      </c>
      <c r="G41" s="118" t="s">
        <v>889</v>
      </c>
      <c r="H41" s="117" t="s">
        <v>887</v>
      </c>
      <c r="I41" s="119"/>
      <c r="J41" s="120"/>
      <c r="K41" s="104" t="s">
        <v>1019</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sheetProtection/>
  <mergeCells count="11">
    <mergeCell ref="K19:K21"/>
    <mergeCell ref="A6:A7"/>
    <mergeCell ref="B6:B7"/>
    <mergeCell ref="C6:C7"/>
    <mergeCell ref="D6:E6"/>
    <mergeCell ref="F6:J6"/>
    <mergeCell ref="K6:K7"/>
    <mergeCell ref="A1:K1"/>
    <mergeCell ref="A2:K2"/>
    <mergeCell ref="A3:K3"/>
    <mergeCell ref="A4:K4"/>
  </mergeCells>
  <printOptions/>
  <pageMargins left="0.64" right="0.2" top="0.44" bottom="0.33" header="0.43" footer="0.26"/>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indexed="14"/>
  </sheetPr>
  <dimension ref="A1:O426"/>
  <sheetViews>
    <sheetView tabSelected="1" zoomScalePageLayoutView="0" workbookViewId="0" topLeftCell="A1">
      <pane xSplit="3" ySplit="7" topLeftCell="D399" activePane="bottomRight" state="frozen"/>
      <selection pane="topLeft" activeCell="A1" sqref="A1"/>
      <selection pane="topRight" activeCell="D1" sqref="D1"/>
      <selection pane="bottomLeft" activeCell="A8" sqref="A8"/>
      <selection pane="bottomRight" activeCell="A4" sqref="A4:K4"/>
    </sheetView>
  </sheetViews>
  <sheetFormatPr defaultColWidth="9.140625" defaultRowHeight="15"/>
  <cols>
    <col min="1" max="1" width="5.140625" style="223" customWidth="1"/>
    <col min="2" max="2" width="23.421875" style="224" customWidth="1"/>
    <col min="3" max="3" width="18.140625" style="22" customWidth="1"/>
    <col min="4" max="4" width="6.00390625" style="225" customWidth="1"/>
    <col min="5" max="5" width="9.7109375" style="193" customWidth="1"/>
    <col min="6" max="6" width="16.7109375" style="193" customWidth="1"/>
    <col min="7" max="7" width="13.8515625" style="226" customWidth="1"/>
    <col min="8" max="8" width="12.28125" style="193" customWidth="1"/>
    <col min="9" max="9" width="11.28125" style="226" customWidth="1"/>
    <col min="10" max="10" width="10.00390625" style="227" bestFit="1" customWidth="1"/>
    <col min="11" max="11" width="13.8515625" style="24" customWidth="1"/>
    <col min="12" max="14" width="9.140625" style="193" customWidth="1"/>
    <col min="15" max="15" width="11.421875" style="193" bestFit="1" customWidth="1"/>
    <col min="16" max="16384" width="9.140625" style="193" customWidth="1"/>
  </cols>
  <sheetData>
    <row r="1" spans="1:11" s="192" customFormat="1" ht="15">
      <c r="A1" s="386" t="s">
        <v>30</v>
      </c>
      <c r="B1" s="386"/>
      <c r="C1" s="386"/>
      <c r="D1" s="386"/>
      <c r="E1" s="386"/>
      <c r="F1" s="386"/>
      <c r="G1" s="386"/>
      <c r="H1" s="386"/>
      <c r="I1" s="386"/>
      <c r="J1" s="386"/>
      <c r="K1" s="386"/>
    </row>
    <row r="2" spans="1:11" ht="14.25">
      <c r="A2" s="387" t="s">
        <v>853</v>
      </c>
      <c r="B2" s="388"/>
      <c r="C2" s="388"/>
      <c r="D2" s="388"/>
      <c r="E2" s="388"/>
      <c r="F2" s="388"/>
      <c r="G2" s="388"/>
      <c r="H2" s="388"/>
      <c r="I2" s="388"/>
      <c r="J2" s="388"/>
      <c r="K2" s="388"/>
    </row>
    <row r="3" spans="1:11" s="194" customFormat="1" ht="14.25">
      <c r="A3" s="389" t="s">
        <v>846</v>
      </c>
      <c r="B3" s="389"/>
      <c r="C3" s="389"/>
      <c r="D3" s="389"/>
      <c r="E3" s="389"/>
      <c r="F3" s="389"/>
      <c r="G3" s="389"/>
      <c r="H3" s="389"/>
      <c r="I3" s="389"/>
      <c r="J3" s="389"/>
      <c r="K3" s="389"/>
    </row>
    <row r="4" spans="1:11" s="194" customFormat="1" ht="15">
      <c r="A4" s="390" t="s">
        <v>34</v>
      </c>
      <c r="B4" s="390"/>
      <c r="C4" s="390"/>
      <c r="D4" s="390"/>
      <c r="E4" s="390"/>
      <c r="F4" s="390"/>
      <c r="G4" s="390"/>
      <c r="H4" s="390"/>
      <c r="I4" s="390"/>
      <c r="J4" s="390"/>
      <c r="K4" s="390"/>
    </row>
    <row r="5" ht="12.75"/>
    <row r="6" spans="1:11" s="181" customFormat="1" ht="15.75" customHeight="1">
      <c r="A6" s="394" t="s">
        <v>900</v>
      </c>
      <c r="B6" s="395" t="s">
        <v>824</v>
      </c>
      <c r="C6" s="384" t="s">
        <v>901</v>
      </c>
      <c r="D6" s="394" t="s">
        <v>825</v>
      </c>
      <c r="E6" s="396"/>
      <c r="F6" s="396" t="s">
        <v>904</v>
      </c>
      <c r="G6" s="396"/>
      <c r="H6" s="396"/>
      <c r="I6" s="396"/>
      <c r="J6" s="396"/>
      <c r="K6" s="384" t="s">
        <v>909</v>
      </c>
    </row>
    <row r="7" spans="1:11" s="181" customFormat="1" ht="41.25" customHeight="1">
      <c r="A7" s="394"/>
      <c r="B7" s="395"/>
      <c r="C7" s="384"/>
      <c r="D7" s="195" t="s">
        <v>902</v>
      </c>
      <c r="E7" s="195" t="s">
        <v>903</v>
      </c>
      <c r="F7" s="195" t="s">
        <v>911</v>
      </c>
      <c r="G7" s="196" t="s">
        <v>905</v>
      </c>
      <c r="H7" s="195" t="s">
        <v>906</v>
      </c>
      <c r="I7" s="196" t="s">
        <v>907</v>
      </c>
      <c r="J7" s="195" t="s">
        <v>908</v>
      </c>
      <c r="K7" s="384"/>
    </row>
    <row r="8" spans="1:11" ht="19.5" customHeight="1">
      <c r="A8" s="231" t="s">
        <v>975</v>
      </c>
      <c r="B8" s="232" t="s">
        <v>940</v>
      </c>
      <c r="C8" s="233"/>
      <c r="D8" s="234"/>
      <c r="E8" s="234"/>
      <c r="F8" s="234"/>
      <c r="G8" s="235"/>
      <c r="H8" s="234"/>
      <c r="I8" s="235"/>
      <c r="J8" s="236"/>
      <c r="K8" s="237"/>
    </row>
    <row r="9" spans="1:11" ht="60">
      <c r="A9" s="165" t="s">
        <v>913</v>
      </c>
      <c r="B9" s="182" t="s">
        <v>917</v>
      </c>
      <c r="C9" s="238" t="s">
        <v>918</v>
      </c>
      <c r="D9" s="168" t="s">
        <v>910</v>
      </c>
      <c r="E9" s="168">
        <v>20</v>
      </c>
      <c r="F9" s="168">
        <v>20</v>
      </c>
      <c r="G9" s="170"/>
      <c r="H9" s="169" t="s">
        <v>912</v>
      </c>
      <c r="I9" s="170"/>
      <c r="J9" s="171">
        <v>0</v>
      </c>
      <c r="K9" s="45" t="s">
        <v>935</v>
      </c>
    </row>
    <row r="10" spans="1:11" ht="25.5">
      <c r="A10" s="165" t="s">
        <v>916</v>
      </c>
      <c r="B10" s="176" t="s">
        <v>894</v>
      </c>
      <c r="C10" s="38" t="s">
        <v>895</v>
      </c>
      <c r="D10" s="168" t="s">
        <v>910</v>
      </c>
      <c r="E10" s="168">
        <v>20</v>
      </c>
      <c r="F10" s="168">
        <v>20</v>
      </c>
      <c r="G10" s="170"/>
      <c r="H10" s="169" t="s">
        <v>912</v>
      </c>
      <c r="I10" s="170"/>
      <c r="J10" s="171"/>
      <c r="K10" s="393" t="s">
        <v>935</v>
      </c>
    </row>
    <row r="11" spans="1:11" ht="25.5">
      <c r="A11" s="165" t="s">
        <v>893</v>
      </c>
      <c r="B11" s="176" t="s">
        <v>896</v>
      </c>
      <c r="C11" s="38" t="s">
        <v>895</v>
      </c>
      <c r="D11" s="168" t="s">
        <v>910</v>
      </c>
      <c r="E11" s="168">
        <v>20</v>
      </c>
      <c r="F11" s="168">
        <v>20</v>
      </c>
      <c r="G11" s="170"/>
      <c r="H11" s="169" t="s">
        <v>912</v>
      </c>
      <c r="I11" s="170"/>
      <c r="J11" s="171"/>
      <c r="K11" s="393"/>
    </row>
    <row r="12" spans="1:11" ht="25.5">
      <c r="A12" s="165" t="s">
        <v>920</v>
      </c>
      <c r="B12" s="176" t="s">
        <v>897</v>
      </c>
      <c r="C12" s="38" t="s">
        <v>895</v>
      </c>
      <c r="D12" s="168" t="s">
        <v>910</v>
      </c>
      <c r="E12" s="168">
        <v>20</v>
      </c>
      <c r="F12" s="168">
        <v>20</v>
      </c>
      <c r="G12" s="170"/>
      <c r="H12" s="169" t="s">
        <v>912</v>
      </c>
      <c r="I12" s="170"/>
      <c r="J12" s="171"/>
      <c r="K12" s="393"/>
    </row>
    <row r="13" spans="1:11" ht="36">
      <c r="A13" s="165" t="s">
        <v>923</v>
      </c>
      <c r="B13" s="176" t="s">
        <v>898</v>
      </c>
      <c r="C13" s="38" t="s">
        <v>899</v>
      </c>
      <c r="D13" s="168" t="s">
        <v>910</v>
      </c>
      <c r="E13" s="168">
        <v>10</v>
      </c>
      <c r="F13" s="168">
        <v>10</v>
      </c>
      <c r="G13" s="170"/>
      <c r="H13" s="169" t="s">
        <v>912</v>
      </c>
      <c r="I13" s="170"/>
      <c r="J13" s="171"/>
      <c r="K13" s="393"/>
    </row>
    <row r="14" spans="1:11" ht="36">
      <c r="A14" s="165" t="s">
        <v>937</v>
      </c>
      <c r="B14" s="176" t="s">
        <v>928</v>
      </c>
      <c r="C14" s="38" t="s">
        <v>899</v>
      </c>
      <c r="D14" s="168" t="s">
        <v>910</v>
      </c>
      <c r="E14" s="168">
        <v>40</v>
      </c>
      <c r="F14" s="168">
        <v>40</v>
      </c>
      <c r="G14" s="170"/>
      <c r="H14" s="169" t="s">
        <v>912</v>
      </c>
      <c r="I14" s="170"/>
      <c r="J14" s="171"/>
      <c r="K14" s="393"/>
    </row>
    <row r="15" spans="1:11" ht="36">
      <c r="A15" s="165" t="s">
        <v>938</v>
      </c>
      <c r="B15" s="182" t="s">
        <v>929</v>
      </c>
      <c r="C15" s="238" t="s">
        <v>930</v>
      </c>
      <c r="D15" s="168" t="s">
        <v>910</v>
      </c>
      <c r="E15" s="168">
        <v>25</v>
      </c>
      <c r="F15" s="168">
        <v>25</v>
      </c>
      <c r="G15" s="170"/>
      <c r="H15" s="169" t="s">
        <v>912</v>
      </c>
      <c r="I15" s="170"/>
      <c r="J15" s="171"/>
      <c r="K15" s="393"/>
    </row>
    <row r="16" spans="1:11" ht="27" customHeight="1">
      <c r="A16" s="165" t="s">
        <v>939</v>
      </c>
      <c r="B16" s="182" t="s">
        <v>931</v>
      </c>
      <c r="C16" s="238" t="s">
        <v>930</v>
      </c>
      <c r="D16" s="168" t="s">
        <v>910</v>
      </c>
      <c r="E16" s="168">
        <v>13</v>
      </c>
      <c r="F16" s="168">
        <v>13</v>
      </c>
      <c r="G16" s="170"/>
      <c r="H16" s="169" t="s">
        <v>912</v>
      </c>
      <c r="I16" s="170"/>
      <c r="J16" s="171"/>
      <c r="K16" s="393"/>
    </row>
    <row r="17" spans="1:11" ht="24">
      <c r="A17" s="165" t="s">
        <v>925</v>
      </c>
      <c r="B17" s="182" t="s">
        <v>921</v>
      </c>
      <c r="C17" s="238" t="s">
        <v>922</v>
      </c>
      <c r="D17" s="168" t="s">
        <v>910</v>
      </c>
      <c r="E17" s="168">
        <v>25</v>
      </c>
      <c r="F17" s="168">
        <v>25</v>
      </c>
      <c r="G17" s="170"/>
      <c r="H17" s="169" t="s">
        <v>912</v>
      </c>
      <c r="I17" s="170"/>
      <c r="J17" s="171"/>
      <c r="K17" s="393"/>
    </row>
    <row r="18" spans="1:11" ht="18" customHeight="1">
      <c r="A18" s="165" t="s">
        <v>926</v>
      </c>
      <c r="B18" s="182" t="s">
        <v>924</v>
      </c>
      <c r="C18" s="238" t="s">
        <v>918</v>
      </c>
      <c r="D18" s="168" t="s">
        <v>910</v>
      </c>
      <c r="E18" s="168">
        <v>60</v>
      </c>
      <c r="F18" s="168">
        <v>60</v>
      </c>
      <c r="G18" s="170"/>
      <c r="H18" s="169" t="s">
        <v>912</v>
      </c>
      <c r="I18" s="170"/>
      <c r="J18" s="171"/>
      <c r="K18" s="393"/>
    </row>
    <row r="19" spans="1:11" ht="24.75" customHeight="1">
      <c r="A19" s="165" t="s">
        <v>932</v>
      </c>
      <c r="B19" s="182" t="s">
        <v>936</v>
      </c>
      <c r="C19" s="238" t="str">
        <f>+C14</f>
        <v>bản Ho Luông xã Lay nưa thị xã Mường Lay</v>
      </c>
      <c r="D19" s="168" t="s">
        <v>910</v>
      </c>
      <c r="E19" s="168">
        <v>30</v>
      </c>
      <c r="F19" s="168">
        <v>27</v>
      </c>
      <c r="G19" s="170"/>
      <c r="H19" s="169" t="s">
        <v>912</v>
      </c>
      <c r="I19" s="170"/>
      <c r="J19" s="171"/>
      <c r="K19" s="393"/>
    </row>
    <row r="20" spans="1:11" ht="15.75" customHeight="1">
      <c r="A20" s="165" t="s">
        <v>933</v>
      </c>
      <c r="B20" s="182" t="s">
        <v>934</v>
      </c>
      <c r="C20" s="238" t="s">
        <v>918</v>
      </c>
      <c r="D20" s="168" t="s">
        <v>910</v>
      </c>
      <c r="E20" s="168">
        <v>10</v>
      </c>
      <c r="F20" s="168">
        <v>10</v>
      </c>
      <c r="G20" s="170"/>
      <c r="H20" s="169" t="s">
        <v>912</v>
      </c>
      <c r="I20" s="170"/>
      <c r="J20" s="171"/>
      <c r="K20" s="393"/>
    </row>
    <row r="21" spans="1:11" ht="12.75">
      <c r="A21" s="239" t="s">
        <v>990</v>
      </c>
      <c r="B21" s="240" t="s">
        <v>942</v>
      </c>
      <c r="C21" s="241"/>
      <c r="D21" s="240"/>
      <c r="E21" s="168"/>
      <c r="F21" s="168"/>
      <c r="G21" s="170"/>
      <c r="H21" s="169"/>
      <c r="I21" s="170"/>
      <c r="J21" s="171"/>
      <c r="K21" s="45"/>
    </row>
    <row r="22" spans="1:11" ht="21.75" customHeight="1">
      <c r="A22" s="242">
        <v>1</v>
      </c>
      <c r="B22" s="243" t="s">
        <v>941</v>
      </c>
      <c r="C22" s="244" t="s">
        <v>949</v>
      </c>
      <c r="D22" s="242" t="s">
        <v>910</v>
      </c>
      <c r="E22" s="242">
        <v>70</v>
      </c>
      <c r="F22" s="242">
        <v>70</v>
      </c>
      <c r="G22" s="245"/>
      <c r="H22" s="242" t="s">
        <v>950</v>
      </c>
      <c r="I22" s="245"/>
      <c r="J22" s="246"/>
      <c r="K22" s="247" t="s">
        <v>951</v>
      </c>
    </row>
    <row r="23" spans="1:11" ht="24">
      <c r="A23" s="242">
        <v>2</v>
      </c>
      <c r="B23" s="243" t="s">
        <v>943</v>
      </c>
      <c r="C23" s="244" t="s">
        <v>949</v>
      </c>
      <c r="D23" s="242" t="s">
        <v>910</v>
      </c>
      <c r="E23" s="242">
        <v>60</v>
      </c>
      <c r="F23" s="242">
        <v>60</v>
      </c>
      <c r="G23" s="245"/>
      <c r="H23" s="242" t="s">
        <v>950</v>
      </c>
      <c r="I23" s="245"/>
      <c r="J23" s="246"/>
      <c r="K23" s="247" t="s">
        <v>951</v>
      </c>
    </row>
    <row r="24" spans="1:11" ht="24">
      <c r="A24" s="242">
        <v>3</v>
      </c>
      <c r="B24" s="243" t="s">
        <v>944</v>
      </c>
      <c r="C24" s="244" t="s">
        <v>952</v>
      </c>
      <c r="D24" s="242" t="s">
        <v>910</v>
      </c>
      <c r="E24" s="242">
        <v>92</v>
      </c>
      <c r="F24" s="242">
        <v>92</v>
      </c>
      <c r="G24" s="245"/>
      <c r="H24" s="242" t="s">
        <v>950</v>
      </c>
      <c r="I24" s="245"/>
      <c r="J24" s="246"/>
      <c r="K24" s="247" t="s">
        <v>951</v>
      </c>
    </row>
    <row r="25" spans="1:11" ht="24">
      <c r="A25" s="242">
        <v>4</v>
      </c>
      <c r="B25" s="243" t="s">
        <v>945</v>
      </c>
      <c r="C25" s="244" t="s">
        <v>953</v>
      </c>
      <c r="D25" s="242" t="s">
        <v>910</v>
      </c>
      <c r="E25" s="248">
        <v>1500</v>
      </c>
      <c r="F25" s="248">
        <v>1500</v>
      </c>
      <c r="G25" s="245"/>
      <c r="H25" s="242" t="s">
        <v>950</v>
      </c>
      <c r="I25" s="245"/>
      <c r="J25" s="246"/>
      <c r="K25" s="247" t="s">
        <v>951</v>
      </c>
    </row>
    <row r="26" spans="1:11" ht="25.5">
      <c r="A26" s="242">
        <v>5</v>
      </c>
      <c r="B26" s="243" t="s">
        <v>946</v>
      </c>
      <c r="C26" s="244" t="s">
        <v>954</v>
      </c>
      <c r="D26" s="242" t="s">
        <v>910</v>
      </c>
      <c r="E26" s="248">
        <v>1678</v>
      </c>
      <c r="F26" s="248">
        <v>1678</v>
      </c>
      <c r="G26" s="245"/>
      <c r="H26" s="242" t="s">
        <v>950</v>
      </c>
      <c r="I26" s="245"/>
      <c r="J26" s="246"/>
      <c r="K26" s="247" t="s">
        <v>951</v>
      </c>
    </row>
    <row r="27" spans="1:11" ht="25.5">
      <c r="A27" s="242">
        <v>6</v>
      </c>
      <c r="B27" s="243" t="s">
        <v>947</v>
      </c>
      <c r="C27" s="244" t="s">
        <v>949</v>
      </c>
      <c r="D27" s="242" t="s">
        <v>910</v>
      </c>
      <c r="E27" s="249">
        <v>1184.5</v>
      </c>
      <c r="F27" s="249">
        <v>1184.5</v>
      </c>
      <c r="G27" s="245"/>
      <c r="H27" s="242" t="s">
        <v>950</v>
      </c>
      <c r="I27" s="245"/>
      <c r="J27" s="246"/>
      <c r="K27" s="247" t="s">
        <v>951</v>
      </c>
    </row>
    <row r="28" spans="1:11" ht="38.25">
      <c r="A28" s="242">
        <v>7</v>
      </c>
      <c r="B28" s="243" t="s">
        <v>948</v>
      </c>
      <c r="C28" s="244" t="s">
        <v>952</v>
      </c>
      <c r="D28" s="242" t="s">
        <v>910</v>
      </c>
      <c r="E28" s="242">
        <v>200</v>
      </c>
      <c r="F28" s="242">
        <v>200</v>
      </c>
      <c r="G28" s="245"/>
      <c r="H28" s="242" t="s">
        <v>950</v>
      </c>
      <c r="I28" s="245"/>
      <c r="J28" s="246"/>
      <c r="K28" s="247" t="s">
        <v>951</v>
      </c>
    </row>
    <row r="29" spans="1:11" s="194" customFormat="1" ht="12.75">
      <c r="A29" s="250" t="s">
        <v>989</v>
      </c>
      <c r="B29" s="397" t="s">
        <v>974</v>
      </c>
      <c r="C29" s="397"/>
      <c r="D29" s="250"/>
      <c r="E29" s="250"/>
      <c r="F29" s="250"/>
      <c r="G29" s="251"/>
      <c r="H29" s="250"/>
      <c r="I29" s="251"/>
      <c r="J29" s="252"/>
      <c r="K29" s="253"/>
    </row>
    <row r="30" spans="1:15" ht="12.75">
      <c r="A30" s="175"/>
      <c r="B30" s="176"/>
      <c r="C30" s="177"/>
      <c r="D30" s="175"/>
      <c r="E30" s="178"/>
      <c r="F30" s="179"/>
      <c r="G30" s="180"/>
      <c r="H30" s="175"/>
      <c r="I30" s="180"/>
      <c r="J30" s="175"/>
      <c r="K30" s="180"/>
      <c r="M30" s="193">
        <f>180+60</f>
        <v>240</v>
      </c>
      <c r="N30" s="193">
        <f>42.5+52.5+1.5+5</f>
        <v>101.5</v>
      </c>
      <c r="O30" s="193">
        <f>+N30/M30*100</f>
        <v>42.291666666666664</v>
      </c>
    </row>
    <row r="31" spans="1:11" ht="51">
      <c r="A31" s="175">
        <v>1</v>
      </c>
      <c r="B31" s="176" t="s">
        <v>956</v>
      </c>
      <c r="C31" s="38" t="s">
        <v>957</v>
      </c>
      <c r="D31" s="175" t="s">
        <v>910</v>
      </c>
      <c r="E31" s="175" t="s">
        <v>25</v>
      </c>
      <c r="F31" s="175" t="s">
        <v>25</v>
      </c>
      <c r="G31" s="180"/>
      <c r="H31" s="175" t="s">
        <v>950</v>
      </c>
      <c r="I31" s="180"/>
      <c r="J31" s="175"/>
      <c r="K31" s="45" t="s">
        <v>978</v>
      </c>
    </row>
    <row r="32" spans="1:11" ht="63.75">
      <c r="A32" s="175">
        <v>2</v>
      </c>
      <c r="B32" s="176" t="s">
        <v>962</v>
      </c>
      <c r="C32" s="38" t="s">
        <v>963</v>
      </c>
      <c r="D32" s="175" t="s">
        <v>910</v>
      </c>
      <c r="E32" s="179" t="s">
        <v>982</v>
      </c>
      <c r="F32" s="179" t="s">
        <v>982</v>
      </c>
      <c r="G32" s="180"/>
      <c r="H32" s="175" t="s">
        <v>950</v>
      </c>
      <c r="I32" s="180"/>
      <c r="J32" s="175"/>
      <c r="K32" s="45" t="s">
        <v>978</v>
      </c>
    </row>
    <row r="33" spans="1:11" ht="38.25">
      <c r="A33" s="175">
        <v>3</v>
      </c>
      <c r="B33" s="176" t="s">
        <v>964</v>
      </c>
      <c r="C33" s="38" t="s">
        <v>963</v>
      </c>
      <c r="D33" s="175" t="s">
        <v>910</v>
      </c>
      <c r="E33" s="254" t="s">
        <v>26</v>
      </c>
      <c r="F33" s="175" t="s">
        <v>26</v>
      </c>
      <c r="G33" s="180"/>
      <c r="H33" s="175" t="s">
        <v>950</v>
      </c>
      <c r="I33" s="180"/>
      <c r="J33" s="175"/>
      <c r="K33" s="45" t="s">
        <v>978</v>
      </c>
    </row>
    <row r="34" spans="1:11" ht="51">
      <c r="A34" s="175">
        <v>4</v>
      </c>
      <c r="B34" s="176" t="s">
        <v>965</v>
      </c>
      <c r="C34" s="38" t="s">
        <v>957</v>
      </c>
      <c r="D34" s="175" t="s">
        <v>910</v>
      </c>
      <c r="E34" s="179" t="s">
        <v>983</v>
      </c>
      <c r="F34" s="175" t="s">
        <v>983</v>
      </c>
      <c r="G34" s="180"/>
      <c r="H34" s="175" t="s">
        <v>950</v>
      </c>
      <c r="I34" s="180"/>
      <c r="J34" s="175"/>
      <c r="K34" s="45" t="s">
        <v>978</v>
      </c>
    </row>
    <row r="35" spans="1:11" ht="38.25">
      <c r="A35" s="175">
        <v>5</v>
      </c>
      <c r="B35" s="176" t="s">
        <v>968</v>
      </c>
      <c r="C35" s="38" t="s">
        <v>957</v>
      </c>
      <c r="D35" s="175" t="s">
        <v>910</v>
      </c>
      <c r="E35" s="175" t="s">
        <v>27</v>
      </c>
      <c r="F35" s="175" t="s">
        <v>27</v>
      </c>
      <c r="G35" s="180"/>
      <c r="H35" s="175" t="s">
        <v>950</v>
      </c>
      <c r="I35" s="180"/>
      <c r="J35" s="175"/>
      <c r="K35" s="45" t="s">
        <v>978</v>
      </c>
    </row>
    <row r="36" spans="1:11" ht="38.25">
      <c r="A36" s="175">
        <v>6</v>
      </c>
      <c r="B36" s="176" t="s">
        <v>969</v>
      </c>
      <c r="C36" s="38" t="s">
        <v>970</v>
      </c>
      <c r="D36" s="175" t="s">
        <v>910</v>
      </c>
      <c r="E36" s="175" t="s">
        <v>28</v>
      </c>
      <c r="F36" s="175" t="s">
        <v>28</v>
      </c>
      <c r="G36" s="180"/>
      <c r="H36" s="175" t="s">
        <v>950</v>
      </c>
      <c r="I36" s="180"/>
      <c r="J36" s="175"/>
      <c r="K36" s="45" t="s">
        <v>978</v>
      </c>
    </row>
    <row r="37" spans="1:11" ht="63.75">
      <c r="A37" s="175">
        <v>7</v>
      </c>
      <c r="B37" s="176" t="s">
        <v>971</v>
      </c>
      <c r="C37" s="38" t="s">
        <v>972</v>
      </c>
      <c r="D37" s="175" t="s">
        <v>910</v>
      </c>
      <c r="E37" s="179" t="s">
        <v>986</v>
      </c>
      <c r="F37" s="179" t="s">
        <v>987</v>
      </c>
      <c r="G37" s="180"/>
      <c r="H37" s="175" t="s">
        <v>950</v>
      </c>
      <c r="I37" s="180"/>
      <c r="J37" s="175"/>
      <c r="K37" s="45" t="s">
        <v>978</v>
      </c>
    </row>
    <row r="38" spans="1:11" ht="51">
      <c r="A38" s="175">
        <v>8</v>
      </c>
      <c r="B38" s="176" t="s">
        <v>973</v>
      </c>
      <c r="C38" s="38" t="s">
        <v>957</v>
      </c>
      <c r="D38" s="175" t="s">
        <v>910</v>
      </c>
      <c r="E38" s="175" t="s">
        <v>988</v>
      </c>
      <c r="F38" s="175" t="s">
        <v>24</v>
      </c>
      <c r="G38" s="180"/>
      <c r="H38" s="175" t="s">
        <v>950</v>
      </c>
      <c r="I38" s="180"/>
      <c r="J38" s="175"/>
      <c r="K38" s="45" t="s">
        <v>978</v>
      </c>
    </row>
    <row r="39" spans="1:11" s="194" customFormat="1" ht="21.75" customHeight="1">
      <c r="A39" s="255" t="s">
        <v>35</v>
      </c>
      <c r="B39" s="256" t="s">
        <v>1021</v>
      </c>
      <c r="C39" s="31"/>
      <c r="D39" s="257"/>
      <c r="E39" s="258"/>
      <c r="F39" s="258"/>
      <c r="G39" s="259"/>
      <c r="H39" s="258"/>
      <c r="I39" s="259"/>
      <c r="J39" s="260"/>
      <c r="K39" s="34"/>
    </row>
    <row r="40" spans="1:11" ht="24">
      <c r="A40" s="175">
        <v>1</v>
      </c>
      <c r="B40" s="176" t="s">
        <v>991</v>
      </c>
      <c r="C40" s="38" t="s">
        <v>1022</v>
      </c>
      <c r="D40" s="175" t="s">
        <v>910</v>
      </c>
      <c r="E40" s="175">
        <v>3</v>
      </c>
      <c r="F40" s="175">
        <v>3</v>
      </c>
      <c r="G40" s="180"/>
      <c r="H40" s="175" t="s">
        <v>950</v>
      </c>
      <c r="I40" s="180"/>
      <c r="J40" s="175"/>
      <c r="K40" s="45" t="s">
        <v>36</v>
      </c>
    </row>
    <row r="41" spans="1:11" s="197" customFormat="1" ht="24">
      <c r="A41" s="175">
        <v>2</v>
      </c>
      <c r="B41" s="176" t="s">
        <v>992</v>
      </c>
      <c r="C41" s="38" t="s">
        <v>1022</v>
      </c>
      <c r="D41" s="175" t="s">
        <v>910</v>
      </c>
      <c r="E41" s="175">
        <v>5</v>
      </c>
      <c r="F41" s="175" t="s">
        <v>37</v>
      </c>
      <c r="G41" s="180"/>
      <c r="H41" s="175" t="s">
        <v>950</v>
      </c>
      <c r="I41" s="180"/>
      <c r="J41" s="175"/>
      <c r="K41" s="45" t="s">
        <v>36</v>
      </c>
    </row>
    <row r="42" spans="1:11" s="197" customFormat="1" ht="24">
      <c r="A42" s="175">
        <v>3</v>
      </c>
      <c r="B42" s="176" t="s">
        <v>993</v>
      </c>
      <c r="C42" s="38" t="s">
        <v>1023</v>
      </c>
      <c r="D42" s="175" t="s">
        <v>910</v>
      </c>
      <c r="E42" s="175">
        <v>12</v>
      </c>
      <c r="F42" s="175" t="s">
        <v>38</v>
      </c>
      <c r="G42" s="180"/>
      <c r="H42" s="175" t="s">
        <v>950</v>
      </c>
      <c r="I42" s="180"/>
      <c r="J42" s="175"/>
      <c r="K42" s="45" t="s">
        <v>36</v>
      </c>
    </row>
    <row r="43" spans="1:11" s="197" customFormat="1" ht="24">
      <c r="A43" s="175">
        <v>4</v>
      </c>
      <c r="B43" s="176" t="s">
        <v>994</v>
      </c>
      <c r="C43" s="38" t="s">
        <v>1024</v>
      </c>
      <c r="D43" s="175" t="s">
        <v>910</v>
      </c>
      <c r="E43" s="175">
        <v>15</v>
      </c>
      <c r="F43" s="175" t="s">
        <v>39</v>
      </c>
      <c r="G43" s="180"/>
      <c r="H43" s="175" t="s">
        <v>950</v>
      </c>
      <c r="I43" s="180"/>
      <c r="J43" s="175"/>
      <c r="K43" s="45" t="s">
        <v>36</v>
      </c>
    </row>
    <row r="44" spans="1:11" s="197" customFormat="1" ht="28.5" customHeight="1">
      <c r="A44" s="175">
        <v>5</v>
      </c>
      <c r="B44" s="176" t="s">
        <v>995</v>
      </c>
      <c r="C44" s="38" t="s">
        <v>1025</v>
      </c>
      <c r="D44" s="175" t="s">
        <v>910</v>
      </c>
      <c r="E44" s="175">
        <v>4</v>
      </c>
      <c r="F44" s="175" t="s">
        <v>40</v>
      </c>
      <c r="G44" s="180"/>
      <c r="H44" s="175" t="s">
        <v>950</v>
      </c>
      <c r="I44" s="180"/>
      <c r="J44" s="175"/>
      <c r="K44" s="45" t="s">
        <v>36</v>
      </c>
    </row>
    <row r="45" spans="1:11" ht="15.75" customHeight="1">
      <c r="A45" s="175">
        <v>6</v>
      </c>
      <c r="B45" s="176" t="s">
        <v>996</v>
      </c>
      <c r="C45" s="38" t="s">
        <v>0</v>
      </c>
      <c r="D45" s="175" t="s">
        <v>910</v>
      </c>
      <c r="E45" s="175">
        <v>6</v>
      </c>
      <c r="F45" s="175">
        <v>5</v>
      </c>
      <c r="G45" s="180"/>
      <c r="H45" s="175" t="s">
        <v>950</v>
      </c>
      <c r="I45" s="180"/>
      <c r="J45" s="175"/>
      <c r="K45" s="45" t="s">
        <v>36</v>
      </c>
    </row>
    <row r="46" spans="1:11" ht="15.75" customHeight="1">
      <c r="A46" s="175">
        <v>7</v>
      </c>
      <c r="B46" s="176" t="s">
        <v>997</v>
      </c>
      <c r="C46" s="38" t="s">
        <v>0</v>
      </c>
      <c r="D46" s="175" t="s">
        <v>910</v>
      </c>
      <c r="E46" s="175">
        <v>5</v>
      </c>
      <c r="F46" s="175" t="s">
        <v>41</v>
      </c>
      <c r="G46" s="180"/>
      <c r="H46" s="175" t="s">
        <v>950</v>
      </c>
      <c r="I46" s="180"/>
      <c r="J46" s="175"/>
      <c r="K46" s="45" t="s">
        <v>36</v>
      </c>
    </row>
    <row r="47" spans="1:11" ht="15.75" customHeight="1">
      <c r="A47" s="175">
        <v>8</v>
      </c>
      <c r="B47" s="176" t="s">
        <v>998</v>
      </c>
      <c r="C47" s="38" t="s">
        <v>1</v>
      </c>
      <c r="D47" s="175" t="s">
        <v>910</v>
      </c>
      <c r="E47" s="175" t="s">
        <v>42</v>
      </c>
      <c r="F47" s="175" t="s">
        <v>42</v>
      </c>
      <c r="G47" s="180"/>
      <c r="H47" s="175" t="s">
        <v>950</v>
      </c>
      <c r="I47" s="180"/>
      <c r="J47" s="175"/>
      <c r="K47" s="45" t="s">
        <v>36</v>
      </c>
    </row>
    <row r="48" spans="1:11" ht="24">
      <c r="A48" s="175">
        <v>9</v>
      </c>
      <c r="B48" s="261" t="s">
        <v>999</v>
      </c>
      <c r="C48" s="38" t="s">
        <v>2</v>
      </c>
      <c r="D48" s="175" t="s">
        <v>910</v>
      </c>
      <c r="E48" s="168">
        <v>7</v>
      </c>
      <c r="F48" s="168" t="s">
        <v>45</v>
      </c>
      <c r="G48" s="262" t="s">
        <v>46</v>
      </c>
      <c r="H48" s="168" t="s">
        <v>47</v>
      </c>
      <c r="I48" s="180" t="s">
        <v>48</v>
      </c>
      <c r="J48" s="168"/>
      <c r="K48" s="45" t="s">
        <v>36</v>
      </c>
    </row>
    <row r="49" spans="1:11" ht="24">
      <c r="A49" s="175">
        <v>10</v>
      </c>
      <c r="B49" s="176" t="s">
        <v>1000</v>
      </c>
      <c r="C49" s="38" t="s">
        <v>3</v>
      </c>
      <c r="D49" s="175" t="s">
        <v>910</v>
      </c>
      <c r="E49" s="175" t="s">
        <v>49</v>
      </c>
      <c r="F49" s="175">
        <v>5</v>
      </c>
      <c r="G49" s="180"/>
      <c r="H49" s="175" t="s">
        <v>950</v>
      </c>
      <c r="I49" s="180"/>
      <c r="J49" s="175"/>
      <c r="K49" s="45" t="s">
        <v>36</v>
      </c>
    </row>
    <row r="50" spans="1:11" ht="24">
      <c r="A50" s="175">
        <v>11</v>
      </c>
      <c r="B50" s="176" t="s">
        <v>1001</v>
      </c>
      <c r="C50" s="38" t="s">
        <v>4</v>
      </c>
      <c r="D50" s="175" t="s">
        <v>910</v>
      </c>
      <c r="E50" s="175" t="s">
        <v>50</v>
      </c>
      <c r="F50" s="175">
        <v>5</v>
      </c>
      <c r="G50" s="180"/>
      <c r="H50" s="175" t="s">
        <v>950</v>
      </c>
      <c r="I50" s="180"/>
      <c r="J50" s="175"/>
      <c r="K50" s="45" t="s">
        <v>36</v>
      </c>
    </row>
    <row r="51" spans="1:11" ht="24">
      <c r="A51" s="175">
        <v>12</v>
      </c>
      <c r="B51" s="176" t="s">
        <v>1002</v>
      </c>
      <c r="C51" s="38" t="s">
        <v>5</v>
      </c>
      <c r="D51" s="175" t="s">
        <v>910</v>
      </c>
      <c r="E51" s="175">
        <v>75</v>
      </c>
      <c r="F51" s="175">
        <v>63</v>
      </c>
      <c r="G51" s="180" t="s">
        <v>46</v>
      </c>
      <c r="H51" s="175" t="s">
        <v>44</v>
      </c>
      <c r="I51" s="180" t="s">
        <v>48</v>
      </c>
      <c r="J51" s="175"/>
      <c r="K51" s="45" t="s">
        <v>36</v>
      </c>
    </row>
    <row r="52" spans="1:11" ht="36">
      <c r="A52" s="175">
        <v>13</v>
      </c>
      <c r="B52" s="176" t="s">
        <v>1003</v>
      </c>
      <c r="C52" s="38" t="s">
        <v>6</v>
      </c>
      <c r="D52" s="175" t="s">
        <v>910</v>
      </c>
      <c r="E52" s="175">
        <v>14</v>
      </c>
      <c r="F52" s="175" t="s">
        <v>51</v>
      </c>
      <c r="G52" s="177" t="s">
        <v>52</v>
      </c>
      <c r="H52" s="175" t="s">
        <v>950</v>
      </c>
      <c r="I52" s="177" t="s">
        <v>53</v>
      </c>
      <c r="J52" s="263"/>
      <c r="K52" s="45" t="s">
        <v>36</v>
      </c>
    </row>
    <row r="53" spans="1:11" ht="36">
      <c r="A53" s="175">
        <v>14</v>
      </c>
      <c r="B53" s="176" t="s">
        <v>108</v>
      </c>
      <c r="C53" s="38" t="s">
        <v>6</v>
      </c>
      <c r="D53" s="175" t="s">
        <v>910</v>
      </c>
      <c r="E53" s="175">
        <v>10</v>
      </c>
      <c r="F53" s="175" t="s">
        <v>54</v>
      </c>
      <c r="G53" s="177" t="s">
        <v>52</v>
      </c>
      <c r="H53" s="175" t="s">
        <v>950</v>
      </c>
      <c r="I53" s="177" t="s">
        <v>53</v>
      </c>
      <c r="J53" s="263"/>
      <c r="K53" s="45" t="s">
        <v>36</v>
      </c>
    </row>
    <row r="54" spans="1:11" ht="36">
      <c r="A54" s="175">
        <v>15</v>
      </c>
      <c r="B54" s="176" t="s">
        <v>1004</v>
      </c>
      <c r="C54" s="38" t="s">
        <v>7</v>
      </c>
      <c r="D54" s="175" t="s">
        <v>910</v>
      </c>
      <c r="E54" s="175">
        <v>3</v>
      </c>
      <c r="F54" s="175">
        <v>2</v>
      </c>
      <c r="G54" s="177" t="s">
        <v>55</v>
      </c>
      <c r="H54" s="175" t="s">
        <v>56</v>
      </c>
      <c r="I54" s="177" t="s">
        <v>57</v>
      </c>
      <c r="J54" s="263"/>
      <c r="K54" s="45" t="s">
        <v>36</v>
      </c>
    </row>
    <row r="55" spans="1:11" ht="24">
      <c r="A55" s="175">
        <v>16</v>
      </c>
      <c r="B55" s="176" t="s">
        <v>58</v>
      </c>
      <c r="C55" s="38" t="s">
        <v>8</v>
      </c>
      <c r="D55" s="175" t="s">
        <v>910</v>
      </c>
      <c r="E55" s="175">
        <v>5</v>
      </c>
      <c r="F55" s="175" t="s">
        <v>37</v>
      </c>
      <c r="G55" s="177"/>
      <c r="H55" s="175" t="s">
        <v>950</v>
      </c>
      <c r="I55" s="177"/>
      <c r="J55" s="263"/>
      <c r="K55" s="45" t="s">
        <v>36</v>
      </c>
    </row>
    <row r="56" spans="1:11" ht="36">
      <c r="A56" s="175">
        <v>17</v>
      </c>
      <c r="B56" s="261" t="s">
        <v>1007</v>
      </c>
      <c r="C56" s="38" t="s">
        <v>10</v>
      </c>
      <c r="D56" s="264" t="s">
        <v>910</v>
      </c>
      <c r="E56" s="264">
        <v>38</v>
      </c>
      <c r="F56" s="264" t="s">
        <v>61</v>
      </c>
      <c r="G56" s="177" t="s">
        <v>52</v>
      </c>
      <c r="H56" s="264" t="s">
        <v>950</v>
      </c>
      <c r="I56" s="177" t="s">
        <v>53</v>
      </c>
      <c r="J56" s="264"/>
      <c r="K56" s="45" t="s">
        <v>36</v>
      </c>
    </row>
    <row r="57" spans="1:11" ht="24">
      <c r="A57" s="175">
        <v>18</v>
      </c>
      <c r="B57" s="261" t="s">
        <v>1008</v>
      </c>
      <c r="C57" s="44" t="s">
        <v>11</v>
      </c>
      <c r="D57" s="264" t="s">
        <v>910</v>
      </c>
      <c r="E57" s="264">
        <v>11</v>
      </c>
      <c r="F57" s="264" t="s">
        <v>62</v>
      </c>
      <c r="G57" s="265"/>
      <c r="H57" s="264" t="s">
        <v>950</v>
      </c>
      <c r="I57" s="265"/>
      <c r="J57" s="264"/>
      <c r="K57" s="45" t="s">
        <v>36</v>
      </c>
    </row>
    <row r="58" spans="1:11" ht="24">
      <c r="A58" s="175">
        <v>19</v>
      </c>
      <c r="B58" s="261" t="s">
        <v>1009</v>
      </c>
      <c r="C58" s="44" t="s">
        <v>9</v>
      </c>
      <c r="D58" s="264" t="s">
        <v>910</v>
      </c>
      <c r="E58" s="264">
        <v>30</v>
      </c>
      <c r="F58" s="264">
        <v>30</v>
      </c>
      <c r="G58" s="265"/>
      <c r="H58" s="264" t="s">
        <v>950</v>
      </c>
      <c r="I58" s="265"/>
      <c r="J58" s="264"/>
      <c r="K58" s="45" t="s">
        <v>36</v>
      </c>
    </row>
    <row r="59" spans="1:11" ht="25.5">
      <c r="A59" s="175">
        <v>20</v>
      </c>
      <c r="B59" s="176" t="s">
        <v>1010</v>
      </c>
      <c r="C59" s="38" t="s">
        <v>12</v>
      </c>
      <c r="D59" s="175" t="s">
        <v>910</v>
      </c>
      <c r="E59" s="175">
        <v>40</v>
      </c>
      <c r="F59" s="175">
        <v>30</v>
      </c>
      <c r="G59" s="180"/>
      <c r="H59" s="261" t="s">
        <v>63</v>
      </c>
      <c r="I59" s="266" t="s">
        <v>60</v>
      </c>
      <c r="J59" s="267"/>
      <c r="K59" s="45" t="s">
        <v>36</v>
      </c>
    </row>
    <row r="60" spans="1:11" ht="24">
      <c r="A60" s="175">
        <v>21</v>
      </c>
      <c r="B60" s="176" t="s">
        <v>1011</v>
      </c>
      <c r="C60" s="38" t="s">
        <v>13</v>
      </c>
      <c r="D60" s="175" t="s">
        <v>910</v>
      </c>
      <c r="E60" s="175">
        <v>20</v>
      </c>
      <c r="F60" s="175" t="s">
        <v>64</v>
      </c>
      <c r="G60" s="180"/>
      <c r="H60" s="264" t="s">
        <v>950</v>
      </c>
      <c r="I60" s="180"/>
      <c r="J60" s="175"/>
      <c r="K60" s="45" t="s">
        <v>36</v>
      </c>
    </row>
    <row r="61" spans="1:11" ht="24">
      <c r="A61" s="175">
        <v>22</v>
      </c>
      <c r="B61" s="176" t="s">
        <v>1012</v>
      </c>
      <c r="C61" s="38" t="s">
        <v>14</v>
      </c>
      <c r="D61" s="175" t="s">
        <v>910</v>
      </c>
      <c r="E61" s="175">
        <v>21</v>
      </c>
      <c r="F61" s="175">
        <v>21</v>
      </c>
      <c r="G61" s="180"/>
      <c r="H61" s="175" t="s">
        <v>950</v>
      </c>
      <c r="I61" s="180"/>
      <c r="J61" s="175"/>
      <c r="K61" s="45" t="s">
        <v>36</v>
      </c>
    </row>
    <row r="62" spans="1:11" ht="25.5">
      <c r="A62" s="175">
        <v>23</v>
      </c>
      <c r="B62" s="176" t="s">
        <v>1013</v>
      </c>
      <c r="C62" s="38" t="s">
        <v>15</v>
      </c>
      <c r="D62" s="175" t="s">
        <v>910</v>
      </c>
      <c r="E62" s="175">
        <v>19</v>
      </c>
      <c r="F62" s="175">
        <v>17</v>
      </c>
      <c r="G62" s="180"/>
      <c r="H62" s="175" t="s">
        <v>950</v>
      </c>
      <c r="I62" s="180"/>
      <c r="J62" s="175"/>
      <c r="K62" s="45" t="s">
        <v>36</v>
      </c>
    </row>
    <row r="63" spans="1:11" ht="24">
      <c r="A63" s="175">
        <v>24</v>
      </c>
      <c r="B63" s="176" t="s">
        <v>1014</v>
      </c>
      <c r="C63" s="38" t="s">
        <v>16</v>
      </c>
      <c r="D63" s="175" t="s">
        <v>910</v>
      </c>
      <c r="E63" s="175">
        <v>10</v>
      </c>
      <c r="F63" s="175" t="s">
        <v>65</v>
      </c>
      <c r="G63" s="180"/>
      <c r="H63" s="175" t="s">
        <v>44</v>
      </c>
      <c r="I63" s="180"/>
      <c r="J63" s="175"/>
      <c r="K63" s="45" t="s">
        <v>36</v>
      </c>
    </row>
    <row r="64" spans="1:11" ht="24">
      <c r="A64" s="175">
        <v>25</v>
      </c>
      <c r="B64" s="176" t="s">
        <v>1016</v>
      </c>
      <c r="C64" s="38" t="s">
        <v>18</v>
      </c>
      <c r="D64" s="175" t="s">
        <v>910</v>
      </c>
      <c r="E64" s="175">
        <v>15</v>
      </c>
      <c r="F64" s="175">
        <v>14</v>
      </c>
      <c r="G64" s="180"/>
      <c r="H64" s="175" t="s">
        <v>950</v>
      </c>
      <c r="I64" s="180"/>
      <c r="J64" s="175"/>
      <c r="K64" s="45" t="s">
        <v>36</v>
      </c>
    </row>
    <row r="65" spans="1:11" ht="24">
      <c r="A65" s="175">
        <v>26</v>
      </c>
      <c r="B65" s="176" t="s">
        <v>1017</v>
      </c>
      <c r="C65" s="38" t="s">
        <v>19</v>
      </c>
      <c r="D65" s="168" t="s">
        <v>910</v>
      </c>
      <c r="E65" s="168">
        <v>25</v>
      </c>
      <c r="F65" s="168">
        <v>24</v>
      </c>
      <c r="G65" s="262"/>
      <c r="H65" s="168" t="s">
        <v>950</v>
      </c>
      <c r="I65" s="268"/>
      <c r="J65" s="171"/>
      <c r="K65" s="45" t="s">
        <v>36</v>
      </c>
    </row>
    <row r="66" spans="1:11" ht="24">
      <c r="A66" s="175">
        <v>27</v>
      </c>
      <c r="B66" s="176" t="s">
        <v>1018</v>
      </c>
      <c r="C66" s="38" t="s">
        <v>20</v>
      </c>
      <c r="D66" s="175" t="s">
        <v>910</v>
      </c>
      <c r="E66" s="175" t="s">
        <v>67</v>
      </c>
      <c r="F66" s="175" t="s">
        <v>68</v>
      </c>
      <c r="G66" s="180"/>
      <c r="H66" s="175" t="s">
        <v>950</v>
      </c>
      <c r="I66" s="268"/>
      <c r="J66" s="171"/>
      <c r="K66" s="45" t="s">
        <v>36</v>
      </c>
    </row>
    <row r="67" spans="1:11" ht="19.5" customHeight="1">
      <c r="A67" s="175">
        <v>28</v>
      </c>
      <c r="B67" s="176" t="s">
        <v>1020</v>
      </c>
      <c r="C67" s="38" t="s">
        <v>21</v>
      </c>
      <c r="D67" s="168" t="s">
        <v>910</v>
      </c>
      <c r="E67" s="171">
        <v>3</v>
      </c>
      <c r="F67" s="171" t="s">
        <v>68</v>
      </c>
      <c r="G67" s="268"/>
      <c r="H67" s="171" t="s">
        <v>950</v>
      </c>
      <c r="I67" s="268"/>
      <c r="J67" s="171"/>
      <c r="K67" s="45" t="s">
        <v>36</v>
      </c>
    </row>
    <row r="68" spans="1:11" ht="25.5">
      <c r="A68" s="175">
        <v>29</v>
      </c>
      <c r="B68" s="176" t="s">
        <v>69</v>
      </c>
      <c r="C68" s="38" t="s">
        <v>22</v>
      </c>
      <c r="D68" s="175" t="s">
        <v>910</v>
      </c>
      <c r="E68" s="175">
        <v>25</v>
      </c>
      <c r="F68" s="175">
        <v>19</v>
      </c>
      <c r="G68" s="180"/>
      <c r="H68" s="175" t="s">
        <v>950</v>
      </c>
      <c r="I68" s="180"/>
      <c r="J68" s="175"/>
      <c r="K68" s="45" t="s">
        <v>36</v>
      </c>
    </row>
    <row r="69" spans="1:11" ht="25.5">
      <c r="A69" s="175">
        <v>30</v>
      </c>
      <c r="B69" s="176" t="s">
        <v>816</v>
      </c>
      <c r="C69" s="38" t="s">
        <v>856</v>
      </c>
      <c r="D69" s="175" t="s">
        <v>910</v>
      </c>
      <c r="E69" s="175">
        <v>4</v>
      </c>
      <c r="F69" s="175">
        <v>5.5</v>
      </c>
      <c r="G69" s="180"/>
      <c r="H69" s="175" t="s">
        <v>950</v>
      </c>
      <c r="I69" s="180"/>
      <c r="J69" s="175"/>
      <c r="K69" s="45" t="s">
        <v>36</v>
      </c>
    </row>
    <row r="70" spans="1:11" s="194" customFormat="1" ht="12.75">
      <c r="A70" s="255" t="s">
        <v>1005</v>
      </c>
      <c r="B70" s="256" t="s">
        <v>74</v>
      </c>
      <c r="C70" s="31"/>
      <c r="D70" s="257"/>
      <c r="E70" s="258"/>
      <c r="F70" s="258"/>
      <c r="G70" s="259"/>
      <c r="H70" s="258"/>
      <c r="I70" s="259"/>
      <c r="J70" s="260"/>
      <c r="K70" s="34"/>
    </row>
    <row r="71" spans="1:11" s="197" customFormat="1" ht="25.5">
      <c r="A71" s="175">
        <v>1</v>
      </c>
      <c r="B71" s="176" t="s">
        <v>70</v>
      </c>
      <c r="C71" s="38" t="s">
        <v>71</v>
      </c>
      <c r="D71" s="175" t="s">
        <v>910</v>
      </c>
      <c r="E71" s="175">
        <v>66</v>
      </c>
      <c r="F71" s="175">
        <v>60</v>
      </c>
      <c r="G71" s="180"/>
      <c r="H71" s="175" t="s">
        <v>105</v>
      </c>
      <c r="I71" s="269"/>
      <c r="J71" s="270">
        <v>1437</v>
      </c>
      <c r="K71" s="38" t="s">
        <v>106</v>
      </c>
    </row>
    <row r="72" spans="1:11" s="197" customFormat="1" ht="24">
      <c r="A72" s="175">
        <v>2</v>
      </c>
      <c r="B72" s="176" t="s">
        <v>164</v>
      </c>
      <c r="C72" s="38" t="s">
        <v>75</v>
      </c>
      <c r="D72" s="175" t="s">
        <v>910</v>
      </c>
      <c r="E72" s="175">
        <v>40</v>
      </c>
      <c r="F72" s="175">
        <v>38</v>
      </c>
      <c r="G72" s="180"/>
      <c r="H72" s="175" t="s">
        <v>105</v>
      </c>
      <c r="I72" s="180"/>
      <c r="J72" s="270">
        <v>1550</v>
      </c>
      <c r="K72" s="38" t="s">
        <v>106</v>
      </c>
    </row>
    <row r="73" spans="1:11" s="197" customFormat="1" ht="24">
      <c r="A73" s="175">
        <v>3</v>
      </c>
      <c r="B73" s="176" t="s">
        <v>165</v>
      </c>
      <c r="C73" s="38" t="s">
        <v>76</v>
      </c>
      <c r="D73" s="175" t="s">
        <v>910</v>
      </c>
      <c r="E73" s="254">
        <v>10.908</v>
      </c>
      <c r="F73" s="175">
        <v>9</v>
      </c>
      <c r="G73" s="271"/>
      <c r="H73" s="175" t="s">
        <v>105</v>
      </c>
      <c r="I73" s="271"/>
      <c r="J73" s="175"/>
      <c r="K73" s="38" t="s">
        <v>106</v>
      </c>
    </row>
    <row r="74" spans="1:11" s="197" customFormat="1" ht="24">
      <c r="A74" s="175">
        <v>4</v>
      </c>
      <c r="B74" s="176" t="s">
        <v>166</v>
      </c>
      <c r="C74" s="38" t="s">
        <v>76</v>
      </c>
      <c r="D74" s="175" t="s">
        <v>910</v>
      </c>
      <c r="E74" s="175">
        <v>15.6</v>
      </c>
      <c r="F74" s="175">
        <v>15</v>
      </c>
      <c r="G74" s="272"/>
      <c r="H74" s="175" t="s">
        <v>105</v>
      </c>
      <c r="I74" s="272"/>
      <c r="J74" s="273">
        <v>692.6</v>
      </c>
      <c r="K74" s="38" t="s">
        <v>106</v>
      </c>
    </row>
    <row r="75" spans="1:11" s="197" customFormat="1" ht="24">
      <c r="A75" s="175">
        <v>5</v>
      </c>
      <c r="B75" s="176" t="s">
        <v>77</v>
      </c>
      <c r="C75" s="38" t="s">
        <v>75</v>
      </c>
      <c r="D75" s="175" t="s">
        <v>910</v>
      </c>
      <c r="E75" s="175">
        <v>5.77</v>
      </c>
      <c r="F75" s="175">
        <v>4.5</v>
      </c>
      <c r="G75" s="180"/>
      <c r="H75" s="175" t="s">
        <v>105</v>
      </c>
      <c r="I75" s="180"/>
      <c r="J75" s="175"/>
      <c r="K75" s="38" t="s">
        <v>106</v>
      </c>
    </row>
    <row r="76" spans="1:11" s="197" customFormat="1" ht="24">
      <c r="A76" s="175">
        <v>6</v>
      </c>
      <c r="B76" s="176" t="s">
        <v>78</v>
      </c>
      <c r="C76" s="38" t="s">
        <v>75</v>
      </c>
      <c r="D76" s="175" t="s">
        <v>910</v>
      </c>
      <c r="E76" s="175">
        <v>6</v>
      </c>
      <c r="F76" s="175">
        <v>4</v>
      </c>
      <c r="G76" s="180"/>
      <c r="H76" s="175" t="s">
        <v>105</v>
      </c>
      <c r="I76" s="180"/>
      <c r="J76" s="175"/>
      <c r="K76" s="38" t="s">
        <v>106</v>
      </c>
    </row>
    <row r="77" spans="1:11" s="197" customFormat="1" ht="24">
      <c r="A77" s="175">
        <v>7</v>
      </c>
      <c r="B77" s="176" t="s">
        <v>79</v>
      </c>
      <c r="C77" s="38" t="s">
        <v>75</v>
      </c>
      <c r="D77" s="175" t="s">
        <v>910</v>
      </c>
      <c r="E77" s="175">
        <v>7.19</v>
      </c>
      <c r="F77" s="175">
        <v>5</v>
      </c>
      <c r="G77" s="180"/>
      <c r="H77" s="175" t="s">
        <v>105</v>
      </c>
      <c r="I77" s="180"/>
      <c r="J77" s="175"/>
      <c r="K77" s="38" t="s">
        <v>106</v>
      </c>
    </row>
    <row r="78" spans="1:11" s="197" customFormat="1" ht="24">
      <c r="A78" s="175">
        <v>8</v>
      </c>
      <c r="B78" s="274" t="s">
        <v>167</v>
      </c>
      <c r="C78" s="275" t="s">
        <v>71</v>
      </c>
      <c r="D78" s="175" t="s">
        <v>910</v>
      </c>
      <c r="E78" s="175">
        <v>13.8</v>
      </c>
      <c r="F78" s="175">
        <v>9.5</v>
      </c>
      <c r="G78" s="180"/>
      <c r="H78" s="175" t="s">
        <v>105</v>
      </c>
      <c r="I78" s="180"/>
      <c r="J78" s="175"/>
      <c r="K78" s="38" t="s">
        <v>106</v>
      </c>
    </row>
    <row r="79" spans="1:11" s="197" customFormat="1" ht="24">
      <c r="A79" s="175">
        <v>9</v>
      </c>
      <c r="B79" s="274" t="s">
        <v>190</v>
      </c>
      <c r="C79" s="38" t="s">
        <v>84</v>
      </c>
      <c r="D79" s="175" t="s">
        <v>910</v>
      </c>
      <c r="E79" s="175">
        <v>22</v>
      </c>
      <c r="F79" s="175">
        <v>21</v>
      </c>
      <c r="G79" s="180"/>
      <c r="H79" s="175" t="s">
        <v>105</v>
      </c>
      <c r="I79" s="180"/>
      <c r="J79" s="175"/>
      <c r="K79" s="38" t="s">
        <v>106</v>
      </c>
    </row>
    <row r="80" spans="1:11" s="197" customFormat="1" ht="25.5">
      <c r="A80" s="175">
        <v>10</v>
      </c>
      <c r="B80" s="274" t="s">
        <v>80</v>
      </c>
      <c r="C80" s="38" t="s">
        <v>81</v>
      </c>
      <c r="D80" s="175" t="s">
        <v>910</v>
      </c>
      <c r="E80" s="175">
        <v>25</v>
      </c>
      <c r="F80" s="175">
        <v>23</v>
      </c>
      <c r="G80" s="180"/>
      <c r="H80" s="175" t="s">
        <v>105</v>
      </c>
      <c r="I80" s="180"/>
      <c r="J80" s="175"/>
      <c r="K80" s="38" t="s">
        <v>106</v>
      </c>
    </row>
    <row r="81" spans="1:11" s="197" customFormat="1" ht="25.5">
      <c r="A81" s="175">
        <v>11</v>
      </c>
      <c r="B81" s="176" t="s">
        <v>82</v>
      </c>
      <c r="C81" s="275" t="s">
        <v>76</v>
      </c>
      <c r="D81" s="175" t="s">
        <v>910</v>
      </c>
      <c r="E81" s="175">
        <v>38</v>
      </c>
      <c r="F81" s="175">
        <v>30.5</v>
      </c>
      <c r="G81" s="180"/>
      <c r="H81" s="175" t="s">
        <v>105</v>
      </c>
      <c r="I81" s="276"/>
      <c r="J81" s="277">
        <v>1976.1</v>
      </c>
      <c r="K81" s="38" t="s">
        <v>106</v>
      </c>
    </row>
    <row r="82" spans="1:11" s="197" customFormat="1" ht="24">
      <c r="A82" s="175">
        <v>12</v>
      </c>
      <c r="B82" s="176" t="s">
        <v>103</v>
      </c>
      <c r="C82" s="275" t="s">
        <v>76</v>
      </c>
      <c r="D82" s="175" t="s">
        <v>910</v>
      </c>
      <c r="E82" s="175">
        <v>8</v>
      </c>
      <c r="F82" s="175">
        <v>7</v>
      </c>
      <c r="G82" s="180"/>
      <c r="H82" s="175" t="s">
        <v>105</v>
      </c>
      <c r="I82" s="180"/>
      <c r="J82" s="175"/>
      <c r="K82" s="38" t="s">
        <v>106</v>
      </c>
    </row>
    <row r="83" spans="1:11" s="197" customFormat="1" ht="24">
      <c r="A83" s="175">
        <v>13</v>
      </c>
      <c r="B83" s="176" t="s">
        <v>89</v>
      </c>
      <c r="C83" s="275" t="s">
        <v>94</v>
      </c>
      <c r="D83" s="175" t="s">
        <v>910</v>
      </c>
      <c r="E83" s="175">
        <v>6</v>
      </c>
      <c r="F83" s="175">
        <v>5</v>
      </c>
      <c r="G83" s="180"/>
      <c r="H83" s="175" t="s">
        <v>105</v>
      </c>
      <c r="I83" s="180"/>
      <c r="J83" s="175"/>
      <c r="K83" s="38" t="s">
        <v>106</v>
      </c>
    </row>
    <row r="84" spans="1:11" s="197" customFormat="1" ht="25.5">
      <c r="A84" s="175">
        <v>14</v>
      </c>
      <c r="B84" s="274" t="s">
        <v>168</v>
      </c>
      <c r="C84" s="38" t="s">
        <v>90</v>
      </c>
      <c r="D84" s="175" t="s">
        <v>910</v>
      </c>
      <c r="E84" s="175">
        <v>10</v>
      </c>
      <c r="F84" s="175">
        <v>7</v>
      </c>
      <c r="G84" s="180"/>
      <c r="H84" s="175" t="s">
        <v>105</v>
      </c>
      <c r="I84" s="180"/>
      <c r="J84" s="175"/>
      <c r="K84" s="38" t="s">
        <v>106</v>
      </c>
    </row>
    <row r="85" spans="1:11" s="197" customFormat="1" ht="24">
      <c r="A85" s="175">
        <v>15</v>
      </c>
      <c r="B85" s="274" t="s">
        <v>91</v>
      </c>
      <c r="C85" s="38" t="s">
        <v>92</v>
      </c>
      <c r="D85" s="175" t="s">
        <v>910</v>
      </c>
      <c r="E85" s="175">
        <v>5</v>
      </c>
      <c r="F85" s="175">
        <v>4</v>
      </c>
      <c r="G85" s="180"/>
      <c r="H85" s="175" t="s">
        <v>105</v>
      </c>
      <c r="I85" s="180"/>
      <c r="J85" s="175"/>
      <c r="K85" s="38" t="s">
        <v>106</v>
      </c>
    </row>
    <row r="86" spans="1:11" s="197" customFormat="1" ht="25.5">
      <c r="A86" s="175">
        <v>16</v>
      </c>
      <c r="B86" s="274" t="s">
        <v>93</v>
      </c>
      <c r="C86" s="38" t="s">
        <v>92</v>
      </c>
      <c r="D86" s="175" t="s">
        <v>910</v>
      </c>
      <c r="E86" s="175">
        <v>6</v>
      </c>
      <c r="F86" s="175">
        <v>4.5</v>
      </c>
      <c r="G86" s="180"/>
      <c r="H86" s="175" t="s">
        <v>105</v>
      </c>
      <c r="I86" s="180"/>
      <c r="J86" s="175"/>
      <c r="K86" s="38" t="s">
        <v>106</v>
      </c>
    </row>
    <row r="87" spans="1:11" s="197" customFormat="1" ht="24">
      <c r="A87" s="175">
        <v>17</v>
      </c>
      <c r="B87" s="274" t="s">
        <v>85</v>
      </c>
      <c r="C87" s="38" t="s">
        <v>86</v>
      </c>
      <c r="D87" s="175" t="s">
        <v>910</v>
      </c>
      <c r="E87" s="175">
        <v>19</v>
      </c>
      <c r="F87" s="175">
        <v>15.5</v>
      </c>
      <c r="G87" s="180"/>
      <c r="H87" s="175" t="s">
        <v>105</v>
      </c>
      <c r="I87" s="180"/>
      <c r="J87" s="175"/>
      <c r="K87" s="38" t="s">
        <v>106</v>
      </c>
    </row>
    <row r="88" spans="1:11" s="197" customFormat="1" ht="25.5">
      <c r="A88" s="175">
        <v>18</v>
      </c>
      <c r="B88" s="176" t="s">
        <v>99</v>
      </c>
      <c r="C88" s="38" t="s">
        <v>75</v>
      </c>
      <c r="D88" s="175" t="s">
        <v>910</v>
      </c>
      <c r="E88" s="175">
        <v>5</v>
      </c>
      <c r="F88" s="175">
        <v>4.5</v>
      </c>
      <c r="G88" s="180"/>
      <c r="H88" s="175" t="s">
        <v>105</v>
      </c>
      <c r="I88" s="180"/>
      <c r="J88" s="175"/>
      <c r="K88" s="38" t="s">
        <v>106</v>
      </c>
    </row>
    <row r="89" spans="1:11" s="197" customFormat="1" ht="25.5">
      <c r="A89" s="175">
        <v>19</v>
      </c>
      <c r="B89" s="176" t="s">
        <v>100</v>
      </c>
      <c r="C89" s="38" t="s">
        <v>101</v>
      </c>
      <c r="D89" s="175" t="s">
        <v>910</v>
      </c>
      <c r="E89" s="175">
        <v>4.5</v>
      </c>
      <c r="F89" s="175">
        <v>4.5</v>
      </c>
      <c r="G89" s="180"/>
      <c r="H89" s="175" t="s">
        <v>105</v>
      </c>
      <c r="I89" s="180"/>
      <c r="J89" s="175"/>
      <c r="K89" s="38" t="s">
        <v>106</v>
      </c>
    </row>
    <row r="90" spans="1:11" s="197" customFormat="1" ht="25.5">
      <c r="A90" s="175">
        <v>20</v>
      </c>
      <c r="B90" s="176" t="s">
        <v>102</v>
      </c>
      <c r="C90" s="38" t="s">
        <v>72</v>
      </c>
      <c r="D90" s="175" t="s">
        <v>910</v>
      </c>
      <c r="E90" s="175">
        <v>7</v>
      </c>
      <c r="F90" s="175">
        <v>5</v>
      </c>
      <c r="G90" s="180"/>
      <c r="H90" s="175" t="s">
        <v>105</v>
      </c>
      <c r="I90" s="180"/>
      <c r="J90" s="175"/>
      <c r="K90" s="38" t="s">
        <v>106</v>
      </c>
    </row>
    <row r="91" spans="1:11" s="197" customFormat="1" ht="24">
      <c r="A91" s="175">
        <v>21</v>
      </c>
      <c r="B91" s="274" t="s">
        <v>95</v>
      </c>
      <c r="C91" s="38" t="s">
        <v>72</v>
      </c>
      <c r="D91" s="175" t="s">
        <v>910</v>
      </c>
      <c r="E91" s="175">
        <v>10</v>
      </c>
      <c r="F91" s="175">
        <v>9</v>
      </c>
      <c r="G91" s="180"/>
      <c r="H91" s="175" t="s">
        <v>105</v>
      </c>
      <c r="I91" s="180"/>
      <c r="J91" s="175"/>
      <c r="K91" s="38" t="s">
        <v>106</v>
      </c>
    </row>
    <row r="92" spans="1:11" s="197" customFormat="1" ht="24">
      <c r="A92" s="175">
        <v>22</v>
      </c>
      <c r="B92" s="274" t="s">
        <v>96</v>
      </c>
      <c r="C92" s="38" t="s">
        <v>97</v>
      </c>
      <c r="D92" s="175" t="s">
        <v>910</v>
      </c>
      <c r="E92" s="175">
        <v>16</v>
      </c>
      <c r="F92" s="175">
        <v>14</v>
      </c>
      <c r="G92" s="180"/>
      <c r="H92" s="175" t="s">
        <v>105</v>
      </c>
      <c r="I92" s="180"/>
      <c r="J92" s="175"/>
      <c r="K92" s="38" t="s">
        <v>106</v>
      </c>
    </row>
    <row r="93" spans="1:11" s="197" customFormat="1" ht="25.5">
      <c r="A93" s="175">
        <v>23</v>
      </c>
      <c r="B93" s="274" t="s">
        <v>98</v>
      </c>
      <c r="C93" s="38" t="s">
        <v>107</v>
      </c>
      <c r="D93" s="175" t="s">
        <v>910</v>
      </c>
      <c r="E93" s="175">
        <v>8</v>
      </c>
      <c r="F93" s="175">
        <v>6</v>
      </c>
      <c r="G93" s="180"/>
      <c r="H93" s="175" t="s">
        <v>105</v>
      </c>
      <c r="I93" s="180"/>
      <c r="J93" s="175"/>
      <c r="K93" s="38" t="s">
        <v>106</v>
      </c>
    </row>
    <row r="94" spans="1:11" s="198" customFormat="1" ht="25.5">
      <c r="A94" s="175">
        <v>24</v>
      </c>
      <c r="B94" s="278" t="s">
        <v>892</v>
      </c>
      <c r="C94" s="88" t="s">
        <v>76</v>
      </c>
      <c r="D94" s="279" t="s">
        <v>104</v>
      </c>
      <c r="E94" s="279">
        <v>6</v>
      </c>
      <c r="F94" s="279">
        <v>5</v>
      </c>
      <c r="G94" s="280"/>
      <c r="H94" s="279" t="s">
        <v>890</v>
      </c>
      <c r="I94" s="280" t="s">
        <v>891</v>
      </c>
      <c r="J94" s="279"/>
      <c r="K94" s="38" t="s">
        <v>106</v>
      </c>
    </row>
    <row r="95" spans="1:11" s="198" customFormat="1" ht="25.5">
      <c r="A95" s="175">
        <v>25</v>
      </c>
      <c r="B95" s="278" t="s">
        <v>814</v>
      </c>
      <c r="C95" s="88" t="s">
        <v>73</v>
      </c>
      <c r="D95" s="279" t="s">
        <v>104</v>
      </c>
      <c r="E95" s="279">
        <v>8</v>
      </c>
      <c r="F95" s="279">
        <v>11</v>
      </c>
      <c r="G95" s="280"/>
      <c r="H95" s="279" t="s">
        <v>105</v>
      </c>
      <c r="I95" s="281"/>
      <c r="J95" s="282"/>
      <c r="K95" s="38" t="s">
        <v>106</v>
      </c>
    </row>
    <row r="96" spans="1:11" s="198" customFormat="1" ht="25.5">
      <c r="A96" s="175">
        <v>26</v>
      </c>
      <c r="B96" s="283" t="s">
        <v>812</v>
      </c>
      <c r="C96" s="50" t="s">
        <v>72</v>
      </c>
      <c r="D96" s="279" t="s">
        <v>104</v>
      </c>
      <c r="E96" s="279">
        <v>10</v>
      </c>
      <c r="F96" s="279">
        <v>8</v>
      </c>
      <c r="G96" s="280"/>
      <c r="H96" s="279" t="s">
        <v>105</v>
      </c>
      <c r="I96" s="280"/>
      <c r="J96" s="279"/>
      <c r="K96" s="38" t="s">
        <v>106</v>
      </c>
    </row>
    <row r="97" spans="1:11" s="199" customFormat="1" ht="12.75">
      <c r="A97" s="185" t="s">
        <v>135</v>
      </c>
      <c r="B97" s="284" t="s">
        <v>110</v>
      </c>
      <c r="C97" s="56"/>
      <c r="D97" s="185"/>
      <c r="E97" s="185"/>
      <c r="F97" s="185"/>
      <c r="G97" s="184"/>
      <c r="H97" s="185"/>
      <c r="I97" s="184"/>
      <c r="J97" s="185"/>
      <c r="K97" s="56"/>
    </row>
    <row r="98" spans="1:11" ht="15.75" customHeight="1">
      <c r="A98" s="285">
        <v>1</v>
      </c>
      <c r="B98" s="176" t="s">
        <v>194</v>
      </c>
      <c r="C98" s="60" t="s">
        <v>109</v>
      </c>
      <c r="D98" s="175" t="s">
        <v>910</v>
      </c>
      <c r="E98" s="277">
        <v>64</v>
      </c>
      <c r="F98" s="277">
        <f>E98+3.857</f>
        <v>67.857</v>
      </c>
      <c r="G98" s="398" t="s">
        <v>136</v>
      </c>
      <c r="H98" s="285" t="s">
        <v>950</v>
      </c>
      <c r="I98" s="183"/>
      <c r="J98" s="286"/>
      <c r="K98" s="399" t="s">
        <v>137</v>
      </c>
    </row>
    <row r="99" spans="1:11" ht="15.75" customHeight="1">
      <c r="A99" s="285">
        <v>2</v>
      </c>
      <c r="B99" s="176" t="s">
        <v>134</v>
      </c>
      <c r="C99" s="60" t="s">
        <v>109</v>
      </c>
      <c r="D99" s="175" t="s">
        <v>910</v>
      </c>
      <c r="E99" s="277">
        <v>60</v>
      </c>
      <c r="F99" s="277">
        <v>52.237</v>
      </c>
      <c r="G99" s="398"/>
      <c r="H99" s="285" t="s">
        <v>950</v>
      </c>
      <c r="I99" s="183"/>
      <c r="J99" s="286"/>
      <c r="K99" s="399"/>
    </row>
    <row r="100" spans="1:11" ht="15.75" customHeight="1">
      <c r="A100" s="285">
        <v>3</v>
      </c>
      <c r="B100" s="176" t="s">
        <v>153</v>
      </c>
      <c r="C100" s="60" t="s">
        <v>109</v>
      </c>
      <c r="D100" s="175" t="s">
        <v>910</v>
      </c>
      <c r="E100" s="277">
        <v>5</v>
      </c>
      <c r="F100" s="277">
        <v>5</v>
      </c>
      <c r="G100" s="398"/>
      <c r="H100" s="285" t="s">
        <v>950</v>
      </c>
      <c r="I100" s="183"/>
      <c r="J100" s="286"/>
      <c r="K100" s="399"/>
    </row>
    <row r="101" spans="1:11" ht="15.75" customHeight="1">
      <c r="A101" s="285">
        <v>4</v>
      </c>
      <c r="B101" s="287" t="s">
        <v>154</v>
      </c>
      <c r="C101" s="60" t="s">
        <v>111</v>
      </c>
      <c r="D101" s="175" t="s">
        <v>910</v>
      </c>
      <c r="E101" s="277">
        <v>1.5</v>
      </c>
      <c r="F101" s="277">
        <f>+E101</f>
        <v>1.5</v>
      </c>
      <c r="G101" s="398"/>
      <c r="H101" s="285" t="s">
        <v>950</v>
      </c>
      <c r="I101" s="183"/>
      <c r="J101" s="286"/>
      <c r="K101" s="399"/>
    </row>
    <row r="102" spans="1:11" ht="15.75" customHeight="1">
      <c r="A102" s="285">
        <v>5</v>
      </c>
      <c r="B102" s="287" t="s">
        <v>155</v>
      </c>
      <c r="C102" s="60" t="s">
        <v>112</v>
      </c>
      <c r="D102" s="175" t="s">
        <v>910</v>
      </c>
      <c r="E102" s="277">
        <v>4</v>
      </c>
      <c r="F102" s="277">
        <f>3.38+1.045</f>
        <v>4.425</v>
      </c>
      <c r="G102" s="398"/>
      <c r="H102" s="285" t="s">
        <v>950</v>
      </c>
      <c r="I102" s="183"/>
      <c r="J102" s="286"/>
      <c r="K102" s="399"/>
    </row>
    <row r="103" spans="1:11" ht="15.75" customHeight="1">
      <c r="A103" s="285">
        <v>6</v>
      </c>
      <c r="B103" s="287" t="s">
        <v>156</v>
      </c>
      <c r="C103" s="60" t="s">
        <v>111</v>
      </c>
      <c r="D103" s="175" t="s">
        <v>910</v>
      </c>
      <c r="E103" s="277">
        <v>10</v>
      </c>
      <c r="F103" s="277">
        <v>9.6422</v>
      </c>
      <c r="G103" s="398"/>
      <c r="H103" s="285" t="s">
        <v>950</v>
      </c>
      <c r="I103" s="183"/>
      <c r="J103" s="286"/>
      <c r="K103" s="399"/>
    </row>
    <row r="104" spans="1:11" ht="15.75" customHeight="1">
      <c r="A104" s="285">
        <v>7</v>
      </c>
      <c r="B104" s="176" t="s">
        <v>157</v>
      </c>
      <c r="C104" s="60" t="s">
        <v>113</v>
      </c>
      <c r="D104" s="175" t="s">
        <v>910</v>
      </c>
      <c r="E104" s="277">
        <v>40</v>
      </c>
      <c r="F104" s="277">
        <f>35+3.85</f>
        <v>38.85</v>
      </c>
      <c r="G104" s="398"/>
      <c r="H104" s="285" t="s">
        <v>950</v>
      </c>
      <c r="I104" s="183"/>
      <c r="J104" s="286"/>
      <c r="K104" s="399"/>
    </row>
    <row r="105" spans="1:11" ht="16.5" customHeight="1">
      <c r="A105" s="285">
        <v>8</v>
      </c>
      <c r="B105" s="176" t="s">
        <v>160</v>
      </c>
      <c r="C105" s="60" t="s">
        <v>114</v>
      </c>
      <c r="D105" s="175" t="s">
        <v>910</v>
      </c>
      <c r="E105" s="277">
        <v>10</v>
      </c>
      <c r="F105" s="277">
        <v>8.67</v>
      </c>
      <c r="G105" s="398" t="s">
        <v>136</v>
      </c>
      <c r="H105" s="285" t="s">
        <v>950</v>
      </c>
      <c r="I105" s="183"/>
      <c r="J105" s="286"/>
      <c r="K105" s="399"/>
    </row>
    <row r="106" spans="1:11" ht="16.5" customHeight="1">
      <c r="A106" s="285">
        <v>9</v>
      </c>
      <c r="B106" s="176" t="s">
        <v>161</v>
      </c>
      <c r="C106" s="60" t="s">
        <v>112</v>
      </c>
      <c r="D106" s="175" t="s">
        <v>910</v>
      </c>
      <c r="E106" s="277">
        <v>8.4</v>
      </c>
      <c r="F106" s="277">
        <v>5</v>
      </c>
      <c r="G106" s="398"/>
      <c r="H106" s="285" t="s">
        <v>950</v>
      </c>
      <c r="I106" s="183"/>
      <c r="J106" s="286"/>
      <c r="K106" s="399"/>
    </row>
    <row r="107" spans="1:11" ht="15" customHeight="1">
      <c r="A107" s="285">
        <v>10</v>
      </c>
      <c r="B107" s="176" t="s">
        <v>163</v>
      </c>
      <c r="C107" s="60" t="s">
        <v>116</v>
      </c>
      <c r="D107" s="175" t="s">
        <v>910</v>
      </c>
      <c r="E107" s="277">
        <v>6</v>
      </c>
      <c r="F107" s="277">
        <v>6.53</v>
      </c>
      <c r="G107" s="183"/>
      <c r="H107" s="285" t="s">
        <v>950</v>
      </c>
      <c r="I107" s="183"/>
      <c r="J107" s="286"/>
      <c r="K107" s="399"/>
    </row>
    <row r="108" spans="1:11" ht="15" customHeight="1">
      <c r="A108" s="285">
        <v>11</v>
      </c>
      <c r="B108" s="287" t="s">
        <v>170</v>
      </c>
      <c r="C108" s="60" t="s">
        <v>114</v>
      </c>
      <c r="D108" s="175" t="s">
        <v>910</v>
      </c>
      <c r="E108" s="277">
        <v>14</v>
      </c>
      <c r="F108" s="277">
        <v>10</v>
      </c>
      <c r="G108" s="398" t="s">
        <v>136</v>
      </c>
      <c r="H108" s="285" t="s">
        <v>950</v>
      </c>
      <c r="I108" s="183"/>
      <c r="J108" s="286"/>
      <c r="K108" s="382"/>
    </row>
    <row r="109" spans="1:11" ht="15" customHeight="1">
      <c r="A109" s="285">
        <v>12</v>
      </c>
      <c r="B109" s="287" t="s">
        <v>171</v>
      </c>
      <c r="C109" s="60" t="s">
        <v>118</v>
      </c>
      <c r="D109" s="175" t="s">
        <v>910</v>
      </c>
      <c r="E109" s="277">
        <v>6</v>
      </c>
      <c r="F109" s="277">
        <f>E109</f>
        <v>6</v>
      </c>
      <c r="G109" s="398"/>
      <c r="H109" s="285" t="s">
        <v>950</v>
      </c>
      <c r="I109" s="183"/>
      <c r="J109" s="286"/>
      <c r="K109" s="382"/>
    </row>
    <row r="110" spans="1:11" ht="15" customHeight="1">
      <c r="A110" s="285">
        <v>13</v>
      </c>
      <c r="B110" s="287" t="s">
        <v>172</v>
      </c>
      <c r="C110" s="60" t="s">
        <v>112</v>
      </c>
      <c r="D110" s="175" t="s">
        <v>910</v>
      </c>
      <c r="E110" s="277">
        <v>5</v>
      </c>
      <c r="F110" s="277">
        <f>1+3.15</f>
        <v>4.15</v>
      </c>
      <c r="G110" s="398"/>
      <c r="H110" s="285" t="s">
        <v>950</v>
      </c>
      <c r="I110" s="183"/>
      <c r="J110" s="286"/>
      <c r="K110" s="382"/>
    </row>
    <row r="111" spans="1:11" ht="15" customHeight="1">
      <c r="A111" s="285">
        <v>14</v>
      </c>
      <c r="B111" s="287" t="s">
        <v>173</v>
      </c>
      <c r="C111" s="60" t="s">
        <v>113</v>
      </c>
      <c r="D111" s="175" t="s">
        <v>910</v>
      </c>
      <c r="E111" s="277">
        <v>5</v>
      </c>
      <c r="F111" s="277">
        <v>5</v>
      </c>
      <c r="G111" s="398"/>
      <c r="H111" s="285" t="s">
        <v>950</v>
      </c>
      <c r="I111" s="183"/>
      <c r="J111" s="286"/>
      <c r="K111" s="382"/>
    </row>
    <row r="112" spans="1:11" ht="15" customHeight="1">
      <c r="A112" s="285">
        <v>15</v>
      </c>
      <c r="B112" s="287" t="s">
        <v>174</v>
      </c>
      <c r="C112" s="60" t="s">
        <v>111</v>
      </c>
      <c r="D112" s="175" t="s">
        <v>910</v>
      </c>
      <c r="E112" s="277">
        <v>5</v>
      </c>
      <c r="F112" s="277">
        <v>3</v>
      </c>
      <c r="G112" s="398"/>
      <c r="H112" s="285" t="s">
        <v>950</v>
      </c>
      <c r="I112" s="183"/>
      <c r="J112" s="286"/>
      <c r="K112" s="382"/>
    </row>
    <row r="113" spans="1:11" ht="15" customHeight="1">
      <c r="A113" s="285">
        <v>16</v>
      </c>
      <c r="B113" s="287" t="s">
        <v>177</v>
      </c>
      <c r="C113" s="60" t="s">
        <v>113</v>
      </c>
      <c r="D113" s="175" t="s">
        <v>910</v>
      </c>
      <c r="E113" s="277">
        <v>5</v>
      </c>
      <c r="F113" s="277">
        <v>5.021</v>
      </c>
      <c r="G113" s="183"/>
      <c r="H113" s="285" t="s">
        <v>950</v>
      </c>
      <c r="I113" s="183"/>
      <c r="J113" s="286"/>
      <c r="K113" s="382"/>
    </row>
    <row r="114" spans="1:11" ht="36">
      <c r="A114" s="285">
        <v>17</v>
      </c>
      <c r="B114" s="287" t="s">
        <v>179</v>
      </c>
      <c r="C114" s="60" t="s">
        <v>111</v>
      </c>
      <c r="D114" s="175" t="s">
        <v>910</v>
      </c>
      <c r="E114" s="277">
        <v>4.5</v>
      </c>
      <c r="F114" s="277">
        <v>3.9838</v>
      </c>
      <c r="G114" s="183" t="s">
        <v>136</v>
      </c>
      <c r="H114" s="285" t="s">
        <v>950</v>
      </c>
      <c r="I114" s="183"/>
      <c r="J114" s="286"/>
      <c r="K114" s="382"/>
    </row>
    <row r="115" spans="1:11" ht="48">
      <c r="A115" s="285">
        <v>18</v>
      </c>
      <c r="B115" s="287" t="s">
        <v>198</v>
      </c>
      <c r="C115" s="60" t="s">
        <v>115</v>
      </c>
      <c r="D115" s="175" t="s">
        <v>910</v>
      </c>
      <c r="E115" s="277">
        <v>9.26</v>
      </c>
      <c r="F115" s="277">
        <v>9.26</v>
      </c>
      <c r="G115" s="183"/>
      <c r="H115" s="285" t="s">
        <v>950</v>
      </c>
      <c r="I115" s="183"/>
      <c r="J115" s="286"/>
      <c r="K115" s="65" t="s">
        <v>137</v>
      </c>
    </row>
    <row r="116" spans="1:11" ht="36">
      <c r="A116" s="285">
        <v>19</v>
      </c>
      <c r="B116" s="176" t="s">
        <v>181</v>
      </c>
      <c r="C116" s="60" t="s">
        <v>113</v>
      </c>
      <c r="D116" s="175" t="s">
        <v>910</v>
      </c>
      <c r="E116" s="277">
        <v>5</v>
      </c>
      <c r="F116" s="277">
        <v>4</v>
      </c>
      <c r="G116" s="183" t="s">
        <v>136</v>
      </c>
      <c r="H116" s="285" t="s">
        <v>950</v>
      </c>
      <c r="I116" s="180"/>
      <c r="J116" s="288"/>
      <c r="K116" s="65"/>
    </row>
    <row r="117" spans="1:11" ht="36">
      <c r="A117" s="285">
        <v>20</v>
      </c>
      <c r="B117" s="176" t="s">
        <v>183</v>
      </c>
      <c r="C117" s="60" t="s">
        <v>117</v>
      </c>
      <c r="D117" s="175" t="s">
        <v>910</v>
      </c>
      <c r="E117" s="277">
        <v>28</v>
      </c>
      <c r="F117" s="277">
        <f>E117</f>
        <v>28</v>
      </c>
      <c r="G117" s="183" t="s">
        <v>136</v>
      </c>
      <c r="H117" s="285" t="s">
        <v>950</v>
      </c>
      <c r="I117" s="180"/>
      <c r="J117" s="288"/>
      <c r="K117" s="65"/>
    </row>
    <row r="118" spans="1:11" ht="25.5">
      <c r="A118" s="285">
        <v>21</v>
      </c>
      <c r="B118" s="176" t="s">
        <v>185</v>
      </c>
      <c r="C118" s="60" t="s">
        <v>116</v>
      </c>
      <c r="D118" s="175" t="s">
        <v>910</v>
      </c>
      <c r="E118" s="277">
        <v>3</v>
      </c>
      <c r="F118" s="277">
        <v>3</v>
      </c>
      <c r="G118" s="183"/>
      <c r="H118" s="285" t="s">
        <v>950</v>
      </c>
      <c r="I118" s="180"/>
      <c r="J118" s="288"/>
      <c r="K118" s="65"/>
    </row>
    <row r="119" spans="1:11" ht="36">
      <c r="A119" s="285">
        <v>22</v>
      </c>
      <c r="B119" s="176" t="s">
        <v>186</v>
      </c>
      <c r="C119" s="60" t="s">
        <v>111</v>
      </c>
      <c r="D119" s="175" t="s">
        <v>910</v>
      </c>
      <c r="E119" s="277">
        <v>15</v>
      </c>
      <c r="F119" s="277">
        <f>+E119</f>
        <v>15</v>
      </c>
      <c r="G119" s="183" t="s">
        <v>136</v>
      </c>
      <c r="H119" s="285" t="s">
        <v>950</v>
      </c>
      <c r="I119" s="183"/>
      <c r="J119" s="286"/>
      <c r="K119" s="65"/>
    </row>
    <row r="120" spans="1:11" ht="25.5">
      <c r="A120" s="285">
        <v>23</v>
      </c>
      <c r="B120" s="176" t="s">
        <v>187</v>
      </c>
      <c r="C120" s="60" t="s">
        <v>109</v>
      </c>
      <c r="D120" s="175" t="s">
        <v>910</v>
      </c>
      <c r="E120" s="277">
        <v>23</v>
      </c>
      <c r="F120" s="277">
        <v>23</v>
      </c>
      <c r="G120" s="183"/>
      <c r="H120" s="285" t="s">
        <v>950</v>
      </c>
      <c r="I120" s="183"/>
      <c r="J120" s="286"/>
      <c r="K120" s="65"/>
    </row>
    <row r="121" spans="1:11" ht="36">
      <c r="A121" s="285">
        <v>24</v>
      </c>
      <c r="B121" s="176" t="s">
        <v>188</v>
      </c>
      <c r="C121" s="60" t="s">
        <v>118</v>
      </c>
      <c r="D121" s="175" t="s">
        <v>910</v>
      </c>
      <c r="E121" s="277">
        <v>7.5</v>
      </c>
      <c r="F121" s="277">
        <v>5.198</v>
      </c>
      <c r="G121" s="183" t="s">
        <v>136</v>
      </c>
      <c r="H121" s="285" t="s">
        <v>950</v>
      </c>
      <c r="I121" s="183"/>
      <c r="J121" s="286"/>
      <c r="K121" s="65"/>
    </row>
    <row r="122" spans="1:11" ht="24">
      <c r="A122" s="285">
        <v>25</v>
      </c>
      <c r="B122" s="289" t="s">
        <v>199</v>
      </c>
      <c r="C122" s="38" t="s">
        <v>115</v>
      </c>
      <c r="D122" s="175" t="s">
        <v>910</v>
      </c>
      <c r="E122" s="277">
        <v>21</v>
      </c>
      <c r="F122" s="277">
        <v>18.4</v>
      </c>
      <c r="G122" s="290" t="s">
        <v>151</v>
      </c>
      <c r="H122" s="285" t="s">
        <v>950</v>
      </c>
      <c r="I122" s="290"/>
      <c r="J122" s="291"/>
      <c r="K122" s="65"/>
    </row>
    <row r="123" spans="1:11" ht="48">
      <c r="A123" s="285">
        <v>26</v>
      </c>
      <c r="B123" s="176" t="s">
        <v>123</v>
      </c>
      <c r="C123" s="60" t="s">
        <v>116</v>
      </c>
      <c r="D123" s="175" t="s">
        <v>910</v>
      </c>
      <c r="E123" s="277">
        <v>8.5</v>
      </c>
      <c r="F123" s="277">
        <v>3</v>
      </c>
      <c r="G123" s="183" t="s">
        <v>152</v>
      </c>
      <c r="H123" s="285" t="s">
        <v>950</v>
      </c>
      <c r="I123" s="183" t="s">
        <v>139</v>
      </c>
      <c r="J123" s="286"/>
      <c r="K123" s="65"/>
    </row>
    <row r="124" spans="1:11" ht="38.25">
      <c r="A124" s="285">
        <v>27</v>
      </c>
      <c r="B124" s="176" t="s">
        <v>127</v>
      </c>
      <c r="C124" s="60" t="s">
        <v>111</v>
      </c>
      <c r="D124" s="175" t="s">
        <v>910</v>
      </c>
      <c r="E124" s="277">
        <v>15.5</v>
      </c>
      <c r="F124" s="277">
        <v>14</v>
      </c>
      <c r="G124" s="180" t="s">
        <v>136</v>
      </c>
      <c r="H124" s="285" t="s">
        <v>950</v>
      </c>
      <c r="I124" s="180"/>
      <c r="J124" s="288"/>
      <c r="K124" s="65"/>
    </row>
    <row r="125" spans="1:11" ht="25.5">
      <c r="A125" s="285">
        <v>28</v>
      </c>
      <c r="B125" s="176" t="s">
        <v>128</v>
      </c>
      <c r="C125" s="60" t="s">
        <v>118</v>
      </c>
      <c r="D125" s="175" t="s">
        <v>910</v>
      </c>
      <c r="E125" s="277">
        <v>4.1</v>
      </c>
      <c r="F125" s="277">
        <v>4.14</v>
      </c>
      <c r="G125" s="180"/>
      <c r="H125" s="285" t="s">
        <v>950</v>
      </c>
      <c r="I125" s="180"/>
      <c r="J125" s="288"/>
      <c r="K125" s="65"/>
    </row>
    <row r="126" spans="1:11" ht="12.75">
      <c r="A126" s="285">
        <v>29</v>
      </c>
      <c r="B126" s="176" t="s">
        <v>855</v>
      </c>
      <c r="C126" s="60" t="s">
        <v>118</v>
      </c>
      <c r="D126" s="175" t="s">
        <v>910</v>
      </c>
      <c r="E126" s="277">
        <v>30.9</v>
      </c>
      <c r="F126" s="277">
        <v>30.1</v>
      </c>
      <c r="G126" s="180"/>
      <c r="H126" s="285" t="s">
        <v>950</v>
      </c>
      <c r="I126" s="180"/>
      <c r="J126" s="288"/>
      <c r="K126" s="65"/>
    </row>
    <row r="127" spans="1:11" ht="25.5">
      <c r="A127" s="285">
        <v>30</v>
      </c>
      <c r="B127" s="261" t="s">
        <v>129</v>
      </c>
      <c r="C127" s="60" t="s">
        <v>117</v>
      </c>
      <c r="D127" s="175" t="s">
        <v>910</v>
      </c>
      <c r="E127" s="277">
        <v>13</v>
      </c>
      <c r="F127" s="277">
        <v>13</v>
      </c>
      <c r="G127" s="180"/>
      <c r="H127" s="285" t="s">
        <v>950</v>
      </c>
      <c r="I127" s="180"/>
      <c r="J127" s="288"/>
      <c r="K127" s="65"/>
    </row>
    <row r="128" spans="1:11" ht="72">
      <c r="A128" s="285">
        <v>31</v>
      </c>
      <c r="B128" s="176" t="s">
        <v>130</v>
      </c>
      <c r="C128" s="60" t="s">
        <v>117</v>
      </c>
      <c r="D128" s="175" t="s">
        <v>910</v>
      </c>
      <c r="E128" s="277">
        <v>15</v>
      </c>
      <c r="F128" s="277">
        <f>E128</f>
        <v>15</v>
      </c>
      <c r="G128" s="180" t="s">
        <v>148</v>
      </c>
      <c r="H128" s="285" t="s">
        <v>950</v>
      </c>
      <c r="I128" s="180"/>
      <c r="J128" s="288"/>
      <c r="K128" s="65"/>
    </row>
    <row r="129" spans="1:11" ht="25.5">
      <c r="A129" s="285">
        <v>32</v>
      </c>
      <c r="B129" s="176" t="s">
        <v>131</v>
      </c>
      <c r="C129" s="60" t="s">
        <v>111</v>
      </c>
      <c r="D129" s="175" t="s">
        <v>910</v>
      </c>
      <c r="E129" s="277">
        <v>4</v>
      </c>
      <c r="F129" s="277">
        <v>9.8</v>
      </c>
      <c r="G129" s="180"/>
      <c r="H129" s="285" t="s">
        <v>950</v>
      </c>
      <c r="I129" s="180"/>
      <c r="J129" s="288"/>
      <c r="K129" s="65"/>
    </row>
    <row r="130" spans="1:11" ht="38.25">
      <c r="A130" s="285">
        <v>33</v>
      </c>
      <c r="B130" s="176" t="s">
        <v>189</v>
      </c>
      <c r="C130" s="60" t="s">
        <v>113</v>
      </c>
      <c r="D130" s="175" t="s">
        <v>910</v>
      </c>
      <c r="E130" s="277">
        <v>20</v>
      </c>
      <c r="F130" s="277">
        <v>20</v>
      </c>
      <c r="G130" s="180"/>
      <c r="H130" s="285" t="s">
        <v>950</v>
      </c>
      <c r="I130" s="180"/>
      <c r="J130" s="288"/>
      <c r="K130" s="65"/>
    </row>
    <row r="131" spans="1:11" ht="15.75" customHeight="1">
      <c r="A131" s="285">
        <v>34</v>
      </c>
      <c r="B131" s="176" t="s">
        <v>132</v>
      </c>
      <c r="C131" s="38" t="s">
        <v>133</v>
      </c>
      <c r="D131" s="175" t="s">
        <v>910</v>
      </c>
      <c r="E131" s="277">
        <v>10</v>
      </c>
      <c r="F131" s="277">
        <v>8.8</v>
      </c>
      <c r="G131" s="400" t="s">
        <v>140</v>
      </c>
      <c r="H131" s="175" t="s">
        <v>950</v>
      </c>
      <c r="I131" s="180"/>
      <c r="J131" s="288"/>
      <c r="K131" s="65"/>
    </row>
    <row r="132" spans="1:11" ht="25.5">
      <c r="A132" s="285">
        <v>35</v>
      </c>
      <c r="B132" s="176" t="s">
        <v>191</v>
      </c>
      <c r="C132" s="38" t="s">
        <v>133</v>
      </c>
      <c r="D132" s="175" t="s">
        <v>910</v>
      </c>
      <c r="E132" s="277">
        <v>3</v>
      </c>
      <c r="F132" s="277">
        <v>2.56</v>
      </c>
      <c r="G132" s="400"/>
      <c r="H132" s="175" t="s">
        <v>950</v>
      </c>
      <c r="I132" s="180"/>
      <c r="J132" s="288"/>
      <c r="K132" s="65"/>
    </row>
    <row r="133" spans="1:11" s="19" customFormat="1" ht="12.75">
      <c r="A133" s="29" t="s">
        <v>217</v>
      </c>
      <c r="B133" s="30" t="s">
        <v>218</v>
      </c>
      <c r="C133" s="31"/>
      <c r="D133" s="32"/>
      <c r="E133" s="33"/>
      <c r="F133" s="33"/>
      <c r="G133" s="34"/>
      <c r="H133" s="33"/>
      <c r="I133" s="34"/>
      <c r="J133" s="35"/>
      <c r="K133" s="34"/>
    </row>
    <row r="134" spans="1:11" s="25" customFormat="1" ht="52.5" customHeight="1">
      <c r="A134" s="36">
        <v>1</v>
      </c>
      <c r="B134" s="46" t="s">
        <v>214</v>
      </c>
      <c r="C134" s="38" t="s">
        <v>213</v>
      </c>
      <c r="D134" s="67" t="s">
        <v>104</v>
      </c>
      <c r="E134" s="67">
        <v>10</v>
      </c>
      <c r="F134" s="67">
        <v>10</v>
      </c>
      <c r="G134" s="292"/>
      <c r="H134" s="67" t="s">
        <v>950</v>
      </c>
      <c r="I134" s="292"/>
      <c r="J134" s="293"/>
      <c r="K134" s="294" t="s">
        <v>219</v>
      </c>
    </row>
    <row r="135" spans="1:11" s="23" customFormat="1" ht="48.75" customHeight="1">
      <c r="A135" s="36">
        <v>2</v>
      </c>
      <c r="B135" s="46" t="s">
        <v>201</v>
      </c>
      <c r="C135" s="38" t="s">
        <v>200</v>
      </c>
      <c r="D135" s="67" t="s">
        <v>104</v>
      </c>
      <c r="E135" s="67" t="s">
        <v>937</v>
      </c>
      <c r="F135" s="67" t="s">
        <v>937</v>
      </c>
      <c r="G135" s="68"/>
      <c r="H135" s="67" t="s">
        <v>950</v>
      </c>
      <c r="I135" s="295"/>
      <c r="J135" s="296"/>
      <c r="K135" s="69" t="s">
        <v>226</v>
      </c>
    </row>
    <row r="136" spans="1:11" s="200" customFormat="1" ht="60">
      <c r="A136" s="36">
        <v>3</v>
      </c>
      <c r="B136" s="46" t="s">
        <v>209</v>
      </c>
      <c r="C136" s="38" t="s">
        <v>208</v>
      </c>
      <c r="D136" s="36" t="s">
        <v>104</v>
      </c>
      <c r="E136" s="36">
        <v>7.5</v>
      </c>
      <c r="F136" s="36">
        <v>7.5</v>
      </c>
      <c r="G136" s="297"/>
      <c r="H136" s="67" t="s">
        <v>950</v>
      </c>
      <c r="I136" s="297"/>
      <c r="J136" s="298"/>
      <c r="K136" s="69" t="s">
        <v>226</v>
      </c>
    </row>
    <row r="137" spans="1:11" s="200" customFormat="1" ht="60">
      <c r="A137" s="36">
        <v>4</v>
      </c>
      <c r="B137" s="46" t="s">
        <v>229</v>
      </c>
      <c r="C137" s="38" t="s">
        <v>207</v>
      </c>
      <c r="D137" s="36" t="s">
        <v>104</v>
      </c>
      <c r="E137" s="36">
        <v>7.2</v>
      </c>
      <c r="F137" s="36">
        <v>7.2</v>
      </c>
      <c r="G137" s="297"/>
      <c r="H137" s="67" t="s">
        <v>950</v>
      </c>
      <c r="I137" s="297"/>
      <c r="J137" s="298"/>
      <c r="K137" s="69" t="s">
        <v>226</v>
      </c>
    </row>
    <row r="138" spans="1:11" s="200" customFormat="1" ht="60">
      <c r="A138" s="36">
        <v>5</v>
      </c>
      <c r="B138" s="46" t="s">
        <v>230</v>
      </c>
      <c r="C138" s="38" t="s">
        <v>207</v>
      </c>
      <c r="D138" s="36" t="s">
        <v>104</v>
      </c>
      <c r="E138" s="36">
        <v>7</v>
      </c>
      <c r="F138" s="36">
        <v>7</v>
      </c>
      <c r="G138" s="297"/>
      <c r="H138" s="67" t="s">
        <v>950</v>
      </c>
      <c r="I138" s="297"/>
      <c r="J138" s="298"/>
      <c r="K138" s="69" t="s">
        <v>226</v>
      </c>
    </row>
    <row r="139" spans="1:11" s="200" customFormat="1" ht="60">
      <c r="A139" s="36">
        <v>6</v>
      </c>
      <c r="B139" s="46" t="s">
        <v>206</v>
      </c>
      <c r="C139" s="38" t="s">
        <v>205</v>
      </c>
      <c r="D139" s="36" t="s">
        <v>104</v>
      </c>
      <c r="E139" s="36">
        <v>7</v>
      </c>
      <c r="F139" s="36">
        <v>7</v>
      </c>
      <c r="G139" s="297"/>
      <c r="H139" s="67" t="s">
        <v>950</v>
      </c>
      <c r="I139" s="297"/>
      <c r="J139" s="298"/>
      <c r="K139" s="69" t="s">
        <v>226</v>
      </c>
    </row>
    <row r="140" spans="1:11" s="200" customFormat="1" ht="60">
      <c r="A140" s="36">
        <v>7</v>
      </c>
      <c r="B140" s="46" t="s">
        <v>231</v>
      </c>
      <c r="C140" s="38" t="s">
        <v>210</v>
      </c>
      <c r="D140" s="36" t="s">
        <v>104</v>
      </c>
      <c r="E140" s="36">
        <v>15</v>
      </c>
      <c r="F140" s="36">
        <v>15</v>
      </c>
      <c r="G140" s="297"/>
      <c r="H140" s="67" t="s">
        <v>950</v>
      </c>
      <c r="I140" s="297"/>
      <c r="J140" s="298"/>
      <c r="K140" s="69" t="s">
        <v>226</v>
      </c>
    </row>
    <row r="141" spans="1:11" s="200" customFormat="1" ht="60">
      <c r="A141" s="36">
        <v>8</v>
      </c>
      <c r="B141" s="46" t="s">
        <v>211</v>
      </c>
      <c r="C141" s="38" t="s">
        <v>210</v>
      </c>
      <c r="D141" s="36" t="s">
        <v>104</v>
      </c>
      <c r="E141" s="36">
        <v>3.6</v>
      </c>
      <c r="F141" s="36">
        <v>3.6</v>
      </c>
      <c r="G141" s="297"/>
      <c r="H141" s="67" t="s">
        <v>950</v>
      </c>
      <c r="I141" s="297"/>
      <c r="J141" s="298"/>
      <c r="K141" s="69" t="s">
        <v>226</v>
      </c>
    </row>
    <row r="142" spans="1:11" s="200" customFormat="1" ht="60">
      <c r="A142" s="36">
        <v>9</v>
      </c>
      <c r="B142" s="46" t="s">
        <v>232</v>
      </c>
      <c r="C142" s="38" t="s">
        <v>212</v>
      </c>
      <c r="D142" s="36" t="s">
        <v>104</v>
      </c>
      <c r="E142" s="36">
        <v>10</v>
      </c>
      <c r="F142" s="36">
        <v>10</v>
      </c>
      <c r="G142" s="297"/>
      <c r="H142" s="67" t="s">
        <v>950</v>
      </c>
      <c r="I142" s="297"/>
      <c r="J142" s="298"/>
      <c r="K142" s="69" t="s">
        <v>226</v>
      </c>
    </row>
    <row r="143" spans="1:11" s="200" customFormat="1" ht="60">
      <c r="A143" s="36">
        <v>10</v>
      </c>
      <c r="B143" s="46" t="s">
        <v>233</v>
      </c>
      <c r="C143" s="38" t="s">
        <v>212</v>
      </c>
      <c r="D143" s="36" t="s">
        <v>104</v>
      </c>
      <c r="E143" s="36">
        <v>8.5</v>
      </c>
      <c r="F143" s="36">
        <v>6</v>
      </c>
      <c r="G143" s="297"/>
      <c r="H143" s="67" t="s">
        <v>950</v>
      </c>
      <c r="I143" s="297"/>
      <c r="J143" s="298"/>
      <c r="K143" s="69" t="s">
        <v>226</v>
      </c>
    </row>
    <row r="144" spans="1:11" s="200" customFormat="1" ht="45">
      <c r="A144" s="36">
        <v>11</v>
      </c>
      <c r="B144" s="46" t="s">
        <v>216</v>
      </c>
      <c r="C144" s="38" t="s">
        <v>215</v>
      </c>
      <c r="D144" s="36" t="s">
        <v>104</v>
      </c>
      <c r="E144" s="36">
        <v>10</v>
      </c>
      <c r="F144" s="36">
        <v>10</v>
      </c>
      <c r="G144" s="297"/>
      <c r="H144" s="67" t="s">
        <v>950</v>
      </c>
      <c r="I144" s="297"/>
      <c r="J144" s="298"/>
      <c r="K144" s="294" t="s">
        <v>226</v>
      </c>
    </row>
    <row r="145" spans="1:11" s="200" customFormat="1" ht="45">
      <c r="A145" s="36">
        <v>12</v>
      </c>
      <c r="B145" s="46" t="s">
        <v>234</v>
      </c>
      <c r="C145" s="38" t="s">
        <v>204</v>
      </c>
      <c r="D145" s="36" t="s">
        <v>104</v>
      </c>
      <c r="E145" s="36">
        <v>6</v>
      </c>
      <c r="F145" s="36">
        <v>6</v>
      </c>
      <c r="G145" s="297"/>
      <c r="H145" s="67" t="s">
        <v>950</v>
      </c>
      <c r="I145" s="297"/>
      <c r="J145" s="298"/>
      <c r="K145" s="294" t="s">
        <v>226</v>
      </c>
    </row>
    <row r="146" spans="1:11" s="200" customFormat="1" ht="60">
      <c r="A146" s="36">
        <v>13</v>
      </c>
      <c r="B146" s="46" t="s">
        <v>857</v>
      </c>
      <c r="C146" s="69" t="s">
        <v>207</v>
      </c>
      <c r="D146" s="46" t="s">
        <v>104</v>
      </c>
      <c r="E146" s="46">
        <v>5</v>
      </c>
      <c r="F146" s="46">
        <v>6</v>
      </c>
      <c r="G146" s="69"/>
      <c r="H146" s="46" t="s">
        <v>859</v>
      </c>
      <c r="I146" s="69"/>
      <c r="J146" s="46"/>
      <c r="K146" s="69" t="s">
        <v>226</v>
      </c>
    </row>
    <row r="147" spans="1:11" s="76" customFormat="1" ht="99.75" customHeight="1">
      <c r="A147" s="36">
        <v>14</v>
      </c>
      <c r="B147" s="49" t="s">
        <v>818</v>
      </c>
      <c r="C147" s="71" t="s">
        <v>210</v>
      </c>
      <c r="D147" s="72" t="s">
        <v>104</v>
      </c>
      <c r="E147" s="299"/>
      <c r="F147" s="299">
        <v>60</v>
      </c>
      <c r="G147" s="300"/>
      <c r="H147" s="301" t="s">
        <v>862</v>
      </c>
      <c r="I147" s="302" t="s">
        <v>863</v>
      </c>
      <c r="J147" s="303"/>
      <c r="K147" s="75" t="s">
        <v>226</v>
      </c>
    </row>
    <row r="148" spans="1:11" s="76" customFormat="1" ht="18.75" customHeight="1">
      <c r="A148" s="36">
        <v>15</v>
      </c>
      <c r="B148" s="49" t="s">
        <v>819</v>
      </c>
      <c r="C148" s="71" t="s">
        <v>210</v>
      </c>
      <c r="D148" s="72" t="s">
        <v>104</v>
      </c>
      <c r="E148" s="299">
        <v>2.6</v>
      </c>
      <c r="F148" s="299">
        <v>2.6</v>
      </c>
      <c r="G148" s="300"/>
      <c r="H148" s="299" t="s">
        <v>859</v>
      </c>
      <c r="I148" s="91"/>
      <c r="J148" s="303"/>
      <c r="K148" s="91"/>
    </row>
    <row r="149" spans="1:11" s="76" customFormat="1" ht="18.75" customHeight="1">
      <c r="A149" s="36">
        <v>16</v>
      </c>
      <c r="B149" s="49" t="s">
        <v>820</v>
      </c>
      <c r="C149" s="71" t="s">
        <v>210</v>
      </c>
      <c r="D149" s="72" t="s">
        <v>104</v>
      </c>
      <c r="E149" s="299">
        <v>14</v>
      </c>
      <c r="F149" s="299">
        <v>14</v>
      </c>
      <c r="G149" s="300"/>
      <c r="H149" s="299" t="s">
        <v>859</v>
      </c>
      <c r="I149" s="91"/>
      <c r="J149" s="303"/>
      <c r="K149" s="91"/>
    </row>
    <row r="150" spans="1:11" s="76" customFormat="1" ht="60">
      <c r="A150" s="36">
        <v>17</v>
      </c>
      <c r="B150" s="304" t="s">
        <v>821</v>
      </c>
      <c r="C150" s="71" t="s">
        <v>822</v>
      </c>
      <c r="D150" s="72" t="s">
        <v>104</v>
      </c>
      <c r="E150" s="299">
        <v>15</v>
      </c>
      <c r="F150" s="299">
        <v>15</v>
      </c>
      <c r="G150" s="305"/>
      <c r="H150" s="306" t="s">
        <v>950</v>
      </c>
      <c r="I150" s="307"/>
      <c r="J150" s="303"/>
      <c r="K150" s="75" t="s">
        <v>226</v>
      </c>
    </row>
    <row r="151" spans="1:11" s="201" customFormat="1" ht="60">
      <c r="A151" s="36">
        <v>18</v>
      </c>
      <c r="B151" s="304" t="s">
        <v>216</v>
      </c>
      <c r="C151" s="71" t="s">
        <v>215</v>
      </c>
      <c r="D151" s="72" t="s">
        <v>104</v>
      </c>
      <c r="E151" s="308">
        <v>10</v>
      </c>
      <c r="F151" s="308">
        <v>10</v>
      </c>
      <c r="G151" s="305"/>
      <c r="H151" s="306" t="s">
        <v>950</v>
      </c>
      <c r="I151" s="307"/>
      <c r="J151" s="309" t="s">
        <v>866</v>
      </c>
      <c r="K151" s="75" t="s">
        <v>226</v>
      </c>
    </row>
    <row r="152" spans="1:11" s="19" customFormat="1" ht="15.75" customHeight="1">
      <c r="A152" s="29" t="s">
        <v>299</v>
      </c>
      <c r="B152" s="30" t="s">
        <v>300</v>
      </c>
      <c r="C152" s="31"/>
      <c r="D152" s="32"/>
      <c r="E152" s="33"/>
      <c r="F152" s="33"/>
      <c r="G152" s="34"/>
      <c r="H152" s="33"/>
      <c r="I152" s="34"/>
      <c r="J152" s="35"/>
      <c r="K152" s="34"/>
    </row>
    <row r="153" spans="1:11" s="19" customFormat="1" ht="38.25">
      <c r="A153" s="36">
        <v>1</v>
      </c>
      <c r="B153" s="84" t="s">
        <v>315</v>
      </c>
      <c r="C153" s="80" t="s">
        <v>238</v>
      </c>
      <c r="D153" s="7" t="s">
        <v>910</v>
      </c>
      <c r="E153" s="81" t="s">
        <v>316</v>
      </c>
      <c r="F153" s="81" t="s">
        <v>316</v>
      </c>
      <c r="G153" s="310"/>
      <c r="H153" s="83" t="s">
        <v>313</v>
      </c>
      <c r="I153" s="13"/>
      <c r="J153" s="9"/>
      <c r="K153" s="401"/>
    </row>
    <row r="154" spans="1:11" s="19" customFormat="1" ht="38.25">
      <c r="A154" s="36">
        <v>2</v>
      </c>
      <c r="B154" s="84" t="s">
        <v>317</v>
      </c>
      <c r="C154" s="80" t="s">
        <v>239</v>
      </c>
      <c r="D154" s="7" t="s">
        <v>910</v>
      </c>
      <c r="E154" s="81" t="s">
        <v>316</v>
      </c>
      <c r="F154" s="81" t="s">
        <v>316</v>
      </c>
      <c r="G154" s="311"/>
      <c r="H154" s="83" t="s">
        <v>313</v>
      </c>
      <c r="I154" s="13"/>
      <c r="J154" s="9"/>
      <c r="K154" s="401"/>
    </row>
    <row r="155" spans="1:11" s="19" customFormat="1" ht="72">
      <c r="A155" s="36">
        <v>3</v>
      </c>
      <c r="B155" s="84" t="s">
        <v>240</v>
      </c>
      <c r="C155" s="80" t="s">
        <v>237</v>
      </c>
      <c r="D155" s="7" t="s">
        <v>910</v>
      </c>
      <c r="E155" s="81" t="s">
        <v>318</v>
      </c>
      <c r="F155" s="7" t="s">
        <v>319</v>
      </c>
      <c r="G155" s="86" t="s">
        <v>320</v>
      </c>
      <c r="H155" s="83" t="s">
        <v>313</v>
      </c>
      <c r="I155" s="13"/>
      <c r="J155" s="9"/>
      <c r="K155" s="401"/>
    </row>
    <row r="156" spans="1:11" s="19" customFormat="1" ht="25.5">
      <c r="A156" s="36">
        <v>4</v>
      </c>
      <c r="B156" s="84" t="s">
        <v>241</v>
      </c>
      <c r="C156" s="80" t="s">
        <v>238</v>
      </c>
      <c r="D156" s="7" t="s">
        <v>910</v>
      </c>
      <c r="E156" s="81" t="s">
        <v>316</v>
      </c>
      <c r="F156" s="81" t="s">
        <v>316</v>
      </c>
      <c r="G156" s="86"/>
      <c r="H156" s="83" t="s">
        <v>313</v>
      </c>
      <c r="I156" s="13"/>
      <c r="J156" s="9"/>
      <c r="K156" s="401"/>
    </row>
    <row r="157" spans="1:11" s="19" customFormat="1" ht="60">
      <c r="A157" s="36">
        <v>5</v>
      </c>
      <c r="B157" s="84" t="s">
        <v>321</v>
      </c>
      <c r="C157" s="80" t="s">
        <v>238</v>
      </c>
      <c r="D157" s="7" t="s">
        <v>910</v>
      </c>
      <c r="E157" s="81" t="s">
        <v>322</v>
      </c>
      <c r="F157" s="81" t="s">
        <v>323</v>
      </c>
      <c r="G157" s="82" t="s">
        <v>312</v>
      </c>
      <c r="H157" s="83" t="s">
        <v>313</v>
      </c>
      <c r="I157" s="13"/>
      <c r="J157" s="83"/>
      <c r="K157" s="401"/>
    </row>
    <row r="158" spans="1:11" s="19" customFormat="1" ht="51">
      <c r="A158" s="36">
        <v>6</v>
      </c>
      <c r="B158" s="79" t="s">
        <v>244</v>
      </c>
      <c r="C158" s="80" t="s">
        <v>238</v>
      </c>
      <c r="D158" s="7" t="s">
        <v>910</v>
      </c>
      <c r="E158" s="7" t="s">
        <v>325</v>
      </c>
      <c r="F158" s="7" t="s">
        <v>325</v>
      </c>
      <c r="G158" s="86"/>
      <c r="H158" s="83" t="s">
        <v>313</v>
      </c>
      <c r="I158" s="13"/>
      <c r="J158" s="83"/>
      <c r="K158" s="401" t="s">
        <v>314</v>
      </c>
    </row>
    <row r="159" spans="1:11" s="19" customFormat="1" ht="25.5">
      <c r="A159" s="36">
        <v>7</v>
      </c>
      <c r="B159" s="79" t="s">
        <v>247</v>
      </c>
      <c r="C159" s="80" t="s">
        <v>243</v>
      </c>
      <c r="D159" s="7" t="s">
        <v>910</v>
      </c>
      <c r="E159" s="81" t="s">
        <v>322</v>
      </c>
      <c r="F159" s="81" t="s">
        <v>322</v>
      </c>
      <c r="G159" s="86"/>
      <c r="H159" s="83" t="s">
        <v>313</v>
      </c>
      <c r="I159" s="13"/>
      <c r="J159" s="83"/>
      <c r="K159" s="401"/>
    </row>
    <row r="160" spans="1:11" s="19" customFormat="1" ht="38.25">
      <c r="A160" s="36">
        <v>8</v>
      </c>
      <c r="B160" s="79" t="s">
        <v>248</v>
      </c>
      <c r="C160" s="80" t="s">
        <v>249</v>
      </c>
      <c r="D160" s="7" t="s">
        <v>910</v>
      </c>
      <c r="E160" s="81" t="s">
        <v>326</v>
      </c>
      <c r="F160" s="81" t="s">
        <v>327</v>
      </c>
      <c r="G160" s="86" t="s">
        <v>328</v>
      </c>
      <c r="H160" s="83" t="s">
        <v>313</v>
      </c>
      <c r="I160" s="13"/>
      <c r="J160" s="83"/>
      <c r="K160" s="401"/>
    </row>
    <row r="161" spans="1:11" s="19" customFormat="1" ht="63.75">
      <c r="A161" s="36">
        <v>9</v>
      </c>
      <c r="B161" s="79" t="s">
        <v>250</v>
      </c>
      <c r="C161" s="80" t="s">
        <v>251</v>
      </c>
      <c r="D161" s="7" t="s">
        <v>910</v>
      </c>
      <c r="E161" s="81" t="s">
        <v>329</v>
      </c>
      <c r="F161" s="81" t="s">
        <v>329</v>
      </c>
      <c r="G161" s="86"/>
      <c r="H161" s="83" t="s">
        <v>330</v>
      </c>
      <c r="I161" s="13" t="s">
        <v>331</v>
      </c>
      <c r="J161" s="83"/>
      <c r="K161" s="401"/>
    </row>
    <row r="162" spans="1:11" s="19" customFormat="1" ht="25.5">
      <c r="A162" s="36">
        <v>10</v>
      </c>
      <c r="B162" s="84" t="s">
        <v>252</v>
      </c>
      <c r="C162" s="80" t="s">
        <v>237</v>
      </c>
      <c r="D162" s="7" t="s">
        <v>910</v>
      </c>
      <c r="E162" s="81" t="s">
        <v>332</v>
      </c>
      <c r="F162" s="81" t="s">
        <v>332</v>
      </c>
      <c r="G162" s="86"/>
      <c r="H162" s="83" t="s">
        <v>313</v>
      </c>
      <c r="I162" s="13"/>
      <c r="J162" s="9"/>
      <c r="K162" s="401"/>
    </row>
    <row r="163" spans="1:11" s="19" customFormat="1" ht="25.5">
      <c r="A163" s="36">
        <v>11</v>
      </c>
      <c r="B163" s="84" t="s">
        <v>253</v>
      </c>
      <c r="C163" s="80" t="s">
        <v>239</v>
      </c>
      <c r="D163" s="7" t="s">
        <v>910</v>
      </c>
      <c r="E163" s="81" t="s">
        <v>333</v>
      </c>
      <c r="F163" s="81" t="s">
        <v>333</v>
      </c>
      <c r="G163" s="86"/>
      <c r="H163" s="83" t="s">
        <v>313</v>
      </c>
      <c r="I163" s="13"/>
      <c r="J163" s="9"/>
      <c r="K163" s="401"/>
    </row>
    <row r="164" spans="1:11" s="19" customFormat="1" ht="38.25">
      <c r="A164" s="36">
        <v>12</v>
      </c>
      <c r="B164" s="84" t="s">
        <v>254</v>
      </c>
      <c r="C164" s="80" t="s">
        <v>238</v>
      </c>
      <c r="D164" s="7" t="s">
        <v>910</v>
      </c>
      <c r="E164" s="81" t="s">
        <v>334</v>
      </c>
      <c r="F164" s="81" t="s">
        <v>334</v>
      </c>
      <c r="G164" s="86"/>
      <c r="H164" s="83" t="s">
        <v>313</v>
      </c>
      <c r="I164" s="13"/>
      <c r="J164" s="9"/>
      <c r="K164" s="401"/>
    </row>
    <row r="165" spans="1:11" s="19" customFormat="1" ht="38.25">
      <c r="A165" s="36">
        <v>13</v>
      </c>
      <c r="B165" s="84" t="s">
        <v>257</v>
      </c>
      <c r="C165" s="80" t="s">
        <v>238</v>
      </c>
      <c r="D165" s="7" t="s">
        <v>910</v>
      </c>
      <c r="E165" s="81" t="s">
        <v>337</v>
      </c>
      <c r="F165" s="81" t="s">
        <v>337</v>
      </c>
      <c r="G165" s="86"/>
      <c r="H165" s="83" t="s">
        <v>313</v>
      </c>
      <c r="I165" s="13"/>
      <c r="J165" s="83"/>
      <c r="K165" s="401"/>
    </row>
    <row r="166" spans="1:11" s="19" customFormat="1" ht="63.75">
      <c r="A166" s="36">
        <v>14</v>
      </c>
      <c r="B166" s="84" t="s">
        <v>258</v>
      </c>
      <c r="C166" s="80" t="s">
        <v>259</v>
      </c>
      <c r="D166" s="7" t="s">
        <v>910</v>
      </c>
      <c r="E166" s="81" t="s">
        <v>338</v>
      </c>
      <c r="F166" s="81" t="s">
        <v>338</v>
      </c>
      <c r="G166" s="86"/>
      <c r="H166" s="83" t="s">
        <v>313</v>
      </c>
      <c r="I166" s="13"/>
      <c r="J166" s="83"/>
      <c r="K166" s="401"/>
    </row>
    <row r="167" spans="1:11" s="19" customFormat="1" ht="63.75">
      <c r="A167" s="36">
        <v>15</v>
      </c>
      <c r="B167" s="84" t="s">
        <v>342</v>
      </c>
      <c r="C167" s="80" t="s">
        <v>243</v>
      </c>
      <c r="D167" s="7" t="s">
        <v>910</v>
      </c>
      <c r="E167" s="81" t="s">
        <v>343</v>
      </c>
      <c r="F167" s="81" t="s">
        <v>343</v>
      </c>
      <c r="G167" s="86"/>
      <c r="H167" s="83" t="s">
        <v>313</v>
      </c>
      <c r="I167" s="13"/>
      <c r="J167" s="83"/>
      <c r="K167" s="401"/>
    </row>
    <row r="168" spans="1:11" s="19" customFormat="1" ht="63.75">
      <c r="A168" s="36">
        <v>16</v>
      </c>
      <c r="B168" s="313" t="s">
        <v>344</v>
      </c>
      <c r="C168" s="80" t="s">
        <v>251</v>
      </c>
      <c r="D168" s="7" t="s">
        <v>910</v>
      </c>
      <c r="E168" s="81" t="s">
        <v>345</v>
      </c>
      <c r="F168" s="81" t="s">
        <v>346</v>
      </c>
      <c r="G168" s="86" t="s">
        <v>347</v>
      </c>
      <c r="H168" s="83" t="s">
        <v>313</v>
      </c>
      <c r="I168" s="13"/>
      <c r="J168" s="83"/>
      <c r="K168" s="401"/>
    </row>
    <row r="169" spans="1:11" s="19" customFormat="1" ht="51">
      <c r="A169" s="36">
        <v>17</v>
      </c>
      <c r="B169" s="313" t="s">
        <v>267</v>
      </c>
      <c r="C169" s="80" t="s">
        <v>351</v>
      </c>
      <c r="D169" s="7" t="s">
        <v>910</v>
      </c>
      <c r="E169" s="81" t="s">
        <v>332</v>
      </c>
      <c r="F169" s="81" t="s">
        <v>332</v>
      </c>
      <c r="G169" s="82"/>
      <c r="H169" s="83" t="s">
        <v>313</v>
      </c>
      <c r="I169" s="13"/>
      <c r="J169" s="9"/>
      <c r="K169" s="401"/>
    </row>
    <row r="170" spans="1:11" s="19" customFormat="1" ht="51">
      <c r="A170" s="36">
        <v>18</v>
      </c>
      <c r="B170" s="313" t="s">
        <v>268</v>
      </c>
      <c r="C170" s="80" t="s">
        <v>237</v>
      </c>
      <c r="D170" s="7" t="s">
        <v>910</v>
      </c>
      <c r="E170" s="81" t="s">
        <v>355</v>
      </c>
      <c r="F170" s="81" t="s">
        <v>355</v>
      </c>
      <c r="G170" s="86"/>
      <c r="H170" s="83" t="s">
        <v>313</v>
      </c>
      <c r="I170" s="13"/>
      <c r="J170" s="9"/>
      <c r="K170" s="401"/>
    </row>
    <row r="171" spans="1:11" s="19" customFormat="1" ht="25.5">
      <c r="A171" s="36">
        <v>19</v>
      </c>
      <c r="B171" s="313" t="s">
        <v>269</v>
      </c>
      <c r="C171" s="80" t="s">
        <v>243</v>
      </c>
      <c r="D171" s="7" t="s">
        <v>910</v>
      </c>
      <c r="E171" s="81" t="s">
        <v>356</v>
      </c>
      <c r="F171" s="81" t="s">
        <v>356</v>
      </c>
      <c r="G171" s="86"/>
      <c r="H171" s="83" t="s">
        <v>313</v>
      </c>
      <c r="I171" s="13"/>
      <c r="J171" s="9"/>
      <c r="K171" s="401"/>
    </row>
    <row r="172" spans="1:11" s="19" customFormat="1" ht="48">
      <c r="A172" s="36">
        <v>20</v>
      </c>
      <c r="B172" s="313" t="s">
        <v>270</v>
      </c>
      <c r="C172" s="80" t="s">
        <v>239</v>
      </c>
      <c r="D172" s="7" t="s">
        <v>910</v>
      </c>
      <c r="E172" s="81" t="s">
        <v>333</v>
      </c>
      <c r="F172" s="81" t="s">
        <v>333</v>
      </c>
      <c r="G172" s="86"/>
      <c r="H172" s="83" t="s">
        <v>313</v>
      </c>
      <c r="I172" s="13"/>
      <c r="J172" s="9"/>
      <c r="K172" s="15" t="s">
        <v>314</v>
      </c>
    </row>
    <row r="173" spans="1:11" s="19" customFormat="1" ht="38.25">
      <c r="A173" s="36">
        <v>21</v>
      </c>
      <c r="B173" s="313" t="s">
        <v>271</v>
      </c>
      <c r="C173" s="80" t="s">
        <v>239</v>
      </c>
      <c r="D173" s="7" t="s">
        <v>910</v>
      </c>
      <c r="E173" s="81" t="s">
        <v>333</v>
      </c>
      <c r="F173" s="81" t="s">
        <v>333</v>
      </c>
      <c r="G173" s="86"/>
      <c r="H173" s="83" t="s">
        <v>313</v>
      </c>
      <c r="I173" s="13"/>
      <c r="J173" s="9"/>
      <c r="K173" s="15"/>
    </row>
    <row r="174" spans="1:11" s="19" customFormat="1" ht="38.25">
      <c r="A174" s="36">
        <v>22</v>
      </c>
      <c r="B174" s="84" t="s">
        <v>279</v>
      </c>
      <c r="C174" s="80" t="s">
        <v>243</v>
      </c>
      <c r="D174" s="7" t="s">
        <v>910</v>
      </c>
      <c r="E174" s="8" t="s">
        <v>356</v>
      </c>
      <c r="F174" s="8" t="s">
        <v>357</v>
      </c>
      <c r="G174" s="13"/>
      <c r="H174" s="83" t="s">
        <v>313</v>
      </c>
      <c r="I174" s="13"/>
      <c r="J174" s="9"/>
      <c r="K174" s="15"/>
    </row>
    <row r="175" spans="1:11" s="19" customFormat="1" ht="25.5">
      <c r="A175" s="36">
        <v>23</v>
      </c>
      <c r="B175" s="84" t="s">
        <v>280</v>
      </c>
      <c r="C175" s="80" t="s">
        <v>237</v>
      </c>
      <c r="D175" s="7" t="s">
        <v>910</v>
      </c>
      <c r="E175" s="81" t="s">
        <v>355</v>
      </c>
      <c r="F175" s="81" t="s">
        <v>355</v>
      </c>
      <c r="G175" s="86"/>
      <c r="H175" s="83" t="s">
        <v>313</v>
      </c>
      <c r="I175" s="13"/>
      <c r="J175" s="9"/>
      <c r="K175" s="15"/>
    </row>
    <row r="176" spans="1:11" s="19" customFormat="1" ht="25.5">
      <c r="A176" s="36">
        <v>24</v>
      </c>
      <c r="B176" s="84" t="s">
        <v>281</v>
      </c>
      <c r="C176" s="80" t="s">
        <v>239</v>
      </c>
      <c r="D176" s="7" t="s">
        <v>910</v>
      </c>
      <c r="E176" s="8" t="s">
        <v>333</v>
      </c>
      <c r="F176" s="8" t="s">
        <v>333</v>
      </c>
      <c r="G176" s="13"/>
      <c r="H176" s="83" t="s">
        <v>313</v>
      </c>
      <c r="I176" s="13"/>
      <c r="J176" s="9"/>
      <c r="K176" s="15"/>
    </row>
    <row r="177" spans="1:11" s="19" customFormat="1" ht="63.75">
      <c r="A177" s="36">
        <v>25</v>
      </c>
      <c r="B177" s="84" t="s">
        <v>282</v>
      </c>
      <c r="C177" s="80" t="s">
        <v>238</v>
      </c>
      <c r="D177" s="7" t="s">
        <v>910</v>
      </c>
      <c r="E177" s="8" t="s">
        <v>359</v>
      </c>
      <c r="F177" s="8" t="s">
        <v>359</v>
      </c>
      <c r="G177" s="13"/>
      <c r="H177" s="83" t="s">
        <v>313</v>
      </c>
      <c r="I177" s="13"/>
      <c r="J177" s="9"/>
      <c r="K177" s="15"/>
    </row>
    <row r="178" spans="1:15" s="19" customFormat="1" ht="63.75">
      <c r="A178" s="36">
        <v>26</v>
      </c>
      <c r="B178" s="84" t="s">
        <v>283</v>
      </c>
      <c r="C178" s="80" t="s">
        <v>243</v>
      </c>
      <c r="D178" s="7" t="s">
        <v>910</v>
      </c>
      <c r="E178" s="8" t="s">
        <v>360</v>
      </c>
      <c r="F178" s="8" t="s">
        <v>361</v>
      </c>
      <c r="G178" s="13" t="s">
        <v>362</v>
      </c>
      <c r="H178" s="83" t="s">
        <v>313</v>
      </c>
      <c r="I178" s="13"/>
      <c r="J178" s="9"/>
      <c r="K178" s="15" t="s">
        <v>314</v>
      </c>
      <c r="M178" s="19">
        <v>42</v>
      </c>
      <c r="N178" s="19">
        <v>35</v>
      </c>
      <c r="O178" s="202">
        <f>+N178/M178*100</f>
        <v>83.33333333333334</v>
      </c>
    </row>
    <row r="179" spans="1:11" s="19" customFormat="1" ht="63.75">
      <c r="A179" s="36">
        <v>27</v>
      </c>
      <c r="B179" s="84" t="s">
        <v>284</v>
      </c>
      <c r="C179" s="80" t="s">
        <v>246</v>
      </c>
      <c r="D179" s="7" t="s">
        <v>910</v>
      </c>
      <c r="E179" s="8" t="s">
        <v>363</v>
      </c>
      <c r="F179" s="8" t="s">
        <v>364</v>
      </c>
      <c r="G179" s="13" t="s">
        <v>362</v>
      </c>
      <c r="H179" s="83" t="s">
        <v>313</v>
      </c>
      <c r="I179" s="13"/>
      <c r="J179" s="9"/>
      <c r="K179" s="401" t="s">
        <v>314</v>
      </c>
    </row>
    <row r="180" spans="1:11" s="19" customFormat="1" ht="63.75">
      <c r="A180" s="36">
        <v>28</v>
      </c>
      <c r="B180" s="84" t="s">
        <v>285</v>
      </c>
      <c r="C180" s="80" t="s">
        <v>237</v>
      </c>
      <c r="D180" s="7" t="s">
        <v>910</v>
      </c>
      <c r="E180" s="8" t="s">
        <v>365</v>
      </c>
      <c r="F180" s="8" t="s">
        <v>366</v>
      </c>
      <c r="G180" s="13" t="s">
        <v>362</v>
      </c>
      <c r="H180" s="83" t="s">
        <v>313</v>
      </c>
      <c r="I180" s="13"/>
      <c r="J180" s="9"/>
      <c r="K180" s="401"/>
    </row>
    <row r="181" spans="1:11" s="23" customFormat="1" ht="25.5">
      <c r="A181" s="36">
        <v>29</v>
      </c>
      <c r="B181" s="314" t="s">
        <v>262</v>
      </c>
      <c r="C181" s="38" t="s">
        <v>375</v>
      </c>
      <c r="D181" s="39" t="s">
        <v>104</v>
      </c>
      <c r="E181" s="39">
        <v>15</v>
      </c>
      <c r="F181" s="39">
        <v>15</v>
      </c>
      <c r="G181" s="40"/>
      <c r="H181" s="315" t="s">
        <v>376</v>
      </c>
      <c r="I181" s="316"/>
      <c r="J181" s="317"/>
      <c r="K181" s="402" t="s">
        <v>377</v>
      </c>
    </row>
    <row r="182" spans="1:11" s="23" customFormat="1" ht="38.25">
      <c r="A182" s="36">
        <v>30</v>
      </c>
      <c r="B182" s="46" t="s">
        <v>263</v>
      </c>
      <c r="C182" s="38" t="s">
        <v>378</v>
      </c>
      <c r="D182" s="39" t="s">
        <v>104</v>
      </c>
      <c r="E182" s="39">
        <v>17</v>
      </c>
      <c r="F182" s="39">
        <v>17</v>
      </c>
      <c r="G182" s="40"/>
      <c r="H182" s="315" t="s">
        <v>376</v>
      </c>
      <c r="I182" s="316"/>
      <c r="J182" s="317"/>
      <c r="K182" s="403"/>
    </row>
    <row r="183" spans="1:11" s="23" customFormat="1" ht="25.5">
      <c r="A183" s="36">
        <v>31</v>
      </c>
      <c r="B183" s="46" t="s">
        <v>272</v>
      </c>
      <c r="C183" s="38" t="s">
        <v>379</v>
      </c>
      <c r="D183" s="39" t="s">
        <v>104</v>
      </c>
      <c r="E183" s="39">
        <v>20</v>
      </c>
      <c r="F183" s="39">
        <v>20</v>
      </c>
      <c r="G183" s="40"/>
      <c r="H183" s="315" t="s">
        <v>376</v>
      </c>
      <c r="I183" s="318"/>
      <c r="J183" s="319"/>
      <c r="K183" s="403"/>
    </row>
    <row r="184" spans="1:11" s="23" customFormat="1" ht="25.5">
      <c r="A184" s="36">
        <v>32</v>
      </c>
      <c r="B184" s="46" t="s">
        <v>273</v>
      </c>
      <c r="C184" s="320" t="s">
        <v>274</v>
      </c>
      <c r="D184" s="39" t="s">
        <v>104</v>
      </c>
      <c r="E184" s="39">
        <v>10</v>
      </c>
      <c r="F184" s="39">
        <v>10</v>
      </c>
      <c r="G184" s="40"/>
      <c r="H184" s="315" t="s">
        <v>376</v>
      </c>
      <c r="I184" s="318"/>
      <c r="J184" s="319"/>
      <c r="K184" s="403"/>
    </row>
    <row r="185" spans="1:11" s="23" customFormat="1" ht="25.5">
      <c r="A185" s="36">
        <v>33</v>
      </c>
      <c r="B185" s="321" t="s">
        <v>275</v>
      </c>
      <c r="C185" s="38" t="s">
        <v>380</v>
      </c>
      <c r="D185" s="39" t="s">
        <v>104</v>
      </c>
      <c r="E185" s="39">
        <v>11</v>
      </c>
      <c r="F185" s="39">
        <v>11</v>
      </c>
      <c r="G185" s="40"/>
      <c r="H185" s="315" t="s">
        <v>376</v>
      </c>
      <c r="I185" s="318"/>
      <c r="J185" s="319"/>
      <c r="K185" s="403"/>
    </row>
    <row r="186" spans="1:11" s="23" customFormat="1" ht="38.25">
      <c r="A186" s="36">
        <v>34</v>
      </c>
      <c r="B186" s="321" t="s">
        <v>276</v>
      </c>
      <c r="C186" s="38" t="s">
        <v>381</v>
      </c>
      <c r="D186" s="39" t="s">
        <v>104</v>
      </c>
      <c r="E186" s="39">
        <v>40</v>
      </c>
      <c r="F186" s="39">
        <v>40</v>
      </c>
      <c r="G186" s="40"/>
      <c r="H186" s="315" t="s">
        <v>376</v>
      </c>
      <c r="I186" s="318"/>
      <c r="J186" s="319"/>
      <c r="K186" s="403"/>
    </row>
    <row r="187" spans="1:11" s="23" customFormat="1" ht="25.5">
      <c r="A187" s="36">
        <v>35</v>
      </c>
      <c r="B187" s="321" t="s">
        <v>277</v>
      </c>
      <c r="C187" s="38" t="s">
        <v>382</v>
      </c>
      <c r="D187" s="39" t="s">
        <v>104</v>
      </c>
      <c r="E187" s="39">
        <v>25</v>
      </c>
      <c r="F187" s="39">
        <v>25</v>
      </c>
      <c r="G187" s="40"/>
      <c r="H187" s="315" t="s">
        <v>376</v>
      </c>
      <c r="I187" s="318"/>
      <c r="J187" s="319"/>
      <c r="K187" s="403"/>
    </row>
    <row r="188" spans="1:11" s="23" customFormat="1" ht="25.5">
      <c r="A188" s="36">
        <v>36</v>
      </c>
      <c r="B188" s="322" t="s">
        <v>287</v>
      </c>
      <c r="C188" s="38" t="s">
        <v>379</v>
      </c>
      <c r="D188" s="39" t="s">
        <v>104</v>
      </c>
      <c r="E188" s="39">
        <v>12</v>
      </c>
      <c r="F188" s="39">
        <v>12</v>
      </c>
      <c r="G188" s="40"/>
      <c r="H188" s="315" t="s">
        <v>376</v>
      </c>
      <c r="I188" s="318"/>
      <c r="J188" s="319"/>
      <c r="K188" s="403"/>
    </row>
    <row r="189" spans="1:11" s="23" customFormat="1" ht="25.5">
      <c r="A189" s="36">
        <v>37</v>
      </c>
      <c r="B189" s="46" t="s">
        <v>383</v>
      </c>
      <c r="C189" s="38" t="s">
        <v>382</v>
      </c>
      <c r="D189" s="39" t="s">
        <v>104</v>
      </c>
      <c r="E189" s="39">
        <v>26</v>
      </c>
      <c r="F189" s="39">
        <v>26</v>
      </c>
      <c r="G189" s="40"/>
      <c r="H189" s="315" t="s">
        <v>376</v>
      </c>
      <c r="I189" s="318"/>
      <c r="J189" s="319"/>
      <c r="K189" s="403"/>
    </row>
    <row r="190" spans="1:11" s="23" customFormat="1" ht="25.5">
      <c r="A190" s="36">
        <v>38</v>
      </c>
      <c r="B190" s="322" t="s">
        <v>288</v>
      </c>
      <c r="C190" s="320" t="s">
        <v>289</v>
      </c>
      <c r="D190" s="39" t="s">
        <v>104</v>
      </c>
      <c r="E190" s="39">
        <v>14</v>
      </c>
      <c r="F190" s="39">
        <v>14</v>
      </c>
      <c r="G190" s="40"/>
      <c r="H190" s="315" t="s">
        <v>376</v>
      </c>
      <c r="I190" s="318"/>
      <c r="J190" s="319"/>
      <c r="K190" s="403"/>
    </row>
    <row r="191" spans="1:11" s="23" customFormat="1" ht="25.5">
      <c r="A191" s="36">
        <v>39</v>
      </c>
      <c r="B191" s="323" t="s">
        <v>245</v>
      </c>
      <c r="C191" s="38" t="s">
        <v>246</v>
      </c>
      <c r="D191" s="39" t="s">
        <v>910</v>
      </c>
      <c r="E191" s="39">
        <v>60</v>
      </c>
      <c r="F191" s="39">
        <v>60</v>
      </c>
      <c r="G191" s="40"/>
      <c r="H191" s="314"/>
      <c r="I191" s="324"/>
      <c r="J191" s="314"/>
      <c r="K191" s="402" t="s">
        <v>377</v>
      </c>
    </row>
    <row r="192" spans="1:11" s="23" customFormat="1" ht="25.5">
      <c r="A192" s="36">
        <v>40</v>
      </c>
      <c r="B192" s="46" t="s">
        <v>278</v>
      </c>
      <c r="C192" s="38" t="s">
        <v>259</v>
      </c>
      <c r="D192" s="39" t="s">
        <v>910</v>
      </c>
      <c r="E192" s="39">
        <v>14</v>
      </c>
      <c r="F192" s="39">
        <v>14</v>
      </c>
      <c r="G192" s="40"/>
      <c r="H192" s="314"/>
      <c r="I192" s="324"/>
      <c r="J192" s="314"/>
      <c r="K192" s="402"/>
    </row>
    <row r="193" spans="1:11" s="23" customFormat="1" ht="38.25">
      <c r="A193" s="36">
        <v>41</v>
      </c>
      <c r="B193" s="325" t="s">
        <v>305</v>
      </c>
      <c r="C193" s="38" t="s">
        <v>237</v>
      </c>
      <c r="D193" s="39" t="s">
        <v>910</v>
      </c>
      <c r="E193" s="39">
        <v>30</v>
      </c>
      <c r="F193" s="39">
        <v>30</v>
      </c>
      <c r="G193" s="40"/>
      <c r="H193" s="314"/>
      <c r="I193" s="324"/>
      <c r="J193" s="314"/>
      <c r="K193" s="402"/>
    </row>
    <row r="194" spans="1:11" s="23" customFormat="1" ht="25.5">
      <c r="A194" s="36">
        <v>42</v>
      </c>
      <c r="B194" s="46" t="s">
        <v>384</v>
      </c>
      <c r="C194" s="38" t="s">
        <v>246</v>
      </c>
      <c r="D194" s="39" t="s">
        <v>910</v>
      </c>
      <c r="E194" s="39">
        <v>20</v>
      </c>
      <c r="F194" s="39">
        <v>20</v>
      </c>
      <c r="G194" s="40"/>
      <c r="H194" s="314"/>
      <c r="I194" s="324"/>
      <c r="J194" s="314"/>
      <c r="K194" s="402"/>
    </row>
    <row r="195" spans="1:11" s="19" customFormat="1" ht="89.25">
      <c r="A195" s="36">
        <v>43</v>
      </c>
      <c r="B195" s="87" t="s">
        <v>264</v>
      </c>
      <c r="C195" s="38" t="s">
        <v>265</v>
      </c>
      <c r="D195" s="36" t="s">
        <v>910</v>
      </c>
      <c r="E195" s="36">
        <v>20</v>
      </c>
      <c r="F195" s="36" t="s">
        <v>385</v>
      </c>
      <c r="G195" s="45" t="s">
        <v>386</v>
      </c>
      <c r="H195" s="36" t="s">
        <v>387</v>
      </c>
      <c r="I195" s="45" t="s">
        <v>388</v>
      </c>
      <c r="J195" s="36" t="s">
        <v>389</v>
      </c>
      <c r="K195" s="326"/>
    </row>
    <row r="196" spans="1:11" s="19" customFormat="1" ht="96">
      <c r="A196" s="36">
        <v>44</v>
      </c>
      <c r="B196" s="87" t="s">
        <v>290</v>
      </c>
      <c r="C196" s="38" t="s">
        <v>291</v>
      </c>
      <c r="D196" s="36" t="s">
        <v>910</v>
      </c>
      <c r="E196" s="36">
        <v>6.5</v>
      </c>
      <c r="F196" s="36" t="s">
        <v>390</v>
      </c>
      <c r="G196" s="45" t="s">
        <v>386</v>
      </c>
      <c r="H196" s="36" t="s">
        <v>391</v>
      </c>
      <c r="I196" s="45" t="s">
        <v>392</v>
      </c>
      <c r="J196" s="36" t="s">
        <v>389</v>
      </c>
      <c r="K196" s="326"/>
    </row>
    <row r="197" spans="1:11" s="19" customFormat="1" ht="96">
      <c r="A197" s="36">
        <v>45</v>
      </c>
      <c r="B197" s="87" t="s">
        <v>292</v>
      </c>
      <c r="C197" s="38" t="s">
        <v>293</v>
      </c>
      <c r="D197" s="36" t="s">
        <v>910</v>
      </c>
      <c r="E197" s="36">
        <v>12</v>
      </c>
      <c r="F197" s="36" t="s">
        <v>393</v>
      </c>
      <c r="G197" s="45" t="s">
        <v>386</v>
      </c>
      <c r="H197" s="36" t="s">
        <v>391</v>
      </c>
      <c r="I197" s="45" t="s">
        <v>392</v>
      </c>
      <c r="J197" s="36" t="s">
        <v>389</v>
      </c>
      <c r="K197" s="45" t="s">
        <v>394</v>
      </c>
    </row>
    <row r="198" spans="1:11" s="19" customFormat="1" ht="96">
      <c r="A198" s="36">
        <v>46</v>
      </c>
      <c r="B198" s="87" t="s">
        <v>294</v>
      </c>
      <c r="C198" s="38" t="s">
        <v>249</v>
      </c>
      <c r="D198" s="36" t="s">
        <v>910</v>
      </c>
      <c r="E198" s="36">
        <v>28.5</v>
      </c>
      <c r="F198" s="36" t="s">
        <v>395</v>
      </c>
      <c r="G198" s="45" t="s">
        <v>386</v>
      </c>
      <c r="H198" s="36" t="s">
        <v>391</v>
      </c>
      <c r="I198" s="45" t="s">
        <v>392</v>
      </c>
      <c r="J198" s="36" t="s">
        <v>389</v>
      </c>
      <c r="K198" s="45" t="s">
        <v>394</v>
      </c>
    </row>
    <row r="199" spans="1:11" s="19" customFormat="1" ht="96">
      <c r="A199" s="36">
        <v>47</v>
      </c>
      <c r="B199" s="87" t="s">
        <v>295</v>
      </c>
      <c r="C199" s="38" t="s">
        <v>296</v>
      </c>
      <c r="D199" s="36" t="s">
        <v>910</v>
      </c>
      <c r="E199" s="36">
        <v>10</v>
      </c>
      <c r="F199" s="36" t="s">
        <v>396</v>
      </c>
      <c r="G199" s="45" t="s">
        <v>386</v>
      </c>
      <c r="H199" s="36" t="s">
        <v>391</v>
      </c>
      <c r="I199" s="45" t="s">
        <v>392</v>
      </c>
      <c r="J199" s="36" t="s">
        <v>389</v>
      </c>
      <c r="K199" s="45" t="s">
        <v>394</v>
      </c>
    </row>
    <row r="200" spans="1:11" s="19" customFormat="1" ht="96">
      <c r="A200" s="36">
        <v>48</v>
      </c>
      <c r="B200" s="87" t="s">
        <v>297</v>
      </c>
      <c r="C200" s="38" t="s">
        <v>298</v>
      </c>
      <c r="D200" s="36" t="s">
        <v>910</v>
      </c>
      <c r="E200" s="36">
        <v>16.5</v>
      </c>
      <c r="F200" s="36" t="s">
        <v>397</v>
      </c>
      <c r="G200" s="45" t="s">
        <v>386</v>
      </c>
      <c r="H200" s="36" t="s">
        <v>391</v>
      </c>
      <c r="I200" s="45" t="s">
        <v>392</v>
      </c>
      <c r="J200" s="36" t="s">
        <v>389</v>
      </c>
      <c r="K200" s="45" t="s">
        <v>394</v>
      </c>
    </row>
    <row r="201" spans="1:11" s="19" customFormat="1" ht="96">
      <c r="A201" s="36">
        <v>49</v>
      </c>
      <c r="B201" s="87" t="s">
        <v>308</v>
      </c>
      <c r="C201" s="38" t="s">
        <v>309</v>
      </c>
      <c r="D201" s="36" t="s">
        <v>910</v>
      </c>
      <c r="E201" s="36">
        <v>20</v>
      </c>
      <c r="F201" s="36" t="s">
        <v>385</v>
      </c>
      <c r="G201" s="45" t="s">
        <v>386</v>
      </c>
      <c r="H201" s="36" t="s">
        <v>391</v>
      </c>
      <c r="I201" s="45" t="s">
        <v>392</v>
      </c>
      <c r="J201" s="36" t="s">
        <v>389</v>
      </c>
      <c r="K201" s="45" t="s">
        <v>394</v>
      </c>
    </row>
    <row r="202" spans="1:11" s="203" customFormat="1" ht="48">
      <c r="A202" s="36">
        <v>50</v>
      </c>
      <c r="B202" s="327" t="s">
        <v>823</v>
      </c>
      <c r="C202" s="328" t="s">
        <v>239</v>
      </c>
      <c r="D202" s="329" t="s">
        <v>910</v>
      </c>
      <c r="E202" s="330">
        <v>17</v>
      </c>
      <c r="F202" s="330">
        <v>17</v>
      </c>
      <c r="G202" s="331"/>
      <c r="H202" s="332" t="s">
        <v>313</v>
      </c>
      <c r="I202" s="333"/>
      <c r="J202" s="92"/>
      <c r="K202" s="15" t="s">
        <v>314</v>
      </c>
    </row>
    <row r="203" spans="1:11" s="203" customFormat="1" ht="63.75">
      <c r="A203" s="36">
        <v>51</v>
      </c>
      <c r="B203" s="334" t="s">
        <v>808</v>
      </c>
      <c r="C203" s="328" t="s">
        <v>809</v>
      </c>
      <c r="D203" s="7" t="s">
        <v>910</v>
      </c>
      <c r="E203" s="8" t="s">
        <v>867</v>
      </c>
      <c r="F203" s="8" t="s">
        <v>868</v>
      </c>
      <c r="G203" s="13" t="s">
        <v>362</v>
      </c>
      <c r="H203" s="332" t="s">
        <v>313</v>
      </c>
      <c r="I203" s="335"/>
      <c r="J203" s="92"/>
      <c r="K203" s="15" t="s">
        <v>314</v>
      </c>
    </row>
    <row r="204" spans="1:15" s="96" customFormat="1" ht="63.75">
      <c r="A204" s="36">
        <v>52</v>
      </c>
      <c r="B204" s="336" t="s">
        <v>302</v>
      </c>
      <c r="C204" s="337" t="s">
        <v>249</v>
      </c>
      <c r="D204" s="7" t="s">
        <v>910</v>
      </c>
      <c r="E204" s="8" t="s">
        <v>873</v>
      </c>
      <c r="F204" s="8" t="s">
        <v>874</v>
      </c>
      <c r="G204" s="13" t="s">
        <v>362</v>
      </c>
      <c r="H204" s="332" t="s">
        <v>313</v>
      </c>
      <c r="I204" s="338"/>
      <c r="J204" s="78"/>
      <c r="K204" s="15" t="s">
        <v>314</v>
      </c>
      <c r="M204" s="96">
        <v>18</v>
      </c>
      <c r="N204" s="96">
        <v>14</v>
      </c>
      <c r="O204" s="96">
        <f>+N204/M204*100</f>
        <v>77.77777777777779</v>
      </c>
    </row>
    <row r="205" spans="1:11" s="96" customFormat="1" ht="48">
      <c r="A205" s="36">
        <v>53</v>
      </c>
      <c r="B205" s="336" t="s">
        <v>303</v>
      </c>
      <c r="C205" s="337" t="s">
        <v>237</v>
      </c>
      <c r="D205" s="7" t="s">
        <v>910</v>
      </c>
      <c r="E205" s="8" t="s">
        <v>323</v>
      </c>
      <c r="F205" s="8" t="s">
        <v>323</v>
      </c>
      <c r="G205" s="13"/>
      <c r="H205" s="332" t="s">
        <v>313</v>
      </c>
      <c r="I205" s="338"/>
      <c r="J205" s="78"/>
      <c r="K205" s="15" t="s">
        <v>314</v>
      </c>
    </row>
    <row r="206" spans="1:11" s="96" customFormat="1" ht="63.75">
      <c r="A206" s="36">
        <v>54</v>
      </c>
      <c r="B206" s="336" t="s">
        <v>304</v>
      </c>
      <c r="C206" s="337" t="s">
        <v>243</v>
      </c>
      <c r="D206" s="7" t="s">
        <v>910</v>
      </c>
      <c r="E206" s="8" t="s">
        <v>358</v>
      </c>
      <c r="F206" s="8" t="s">
        <v>327</v>
      </c>
      <c r="G206" s="13" t="s">
        <v>362</v>
      </c>
      <c r="H206" s="332" t="s">
        <v>313</v>
      </c>
      <c r="I206" s="338"/>
      <c r="J206" s="78"/>
      <c r="K206" s="15" t="s">
        <v>314</v>
      </c>
    </row>
    <row r="207" spans="1:11" s="204" customFormat="1" ht="63.75">
      <c r="A207" s="36">
        <v>55</v>
      </c>
      <c r="B207" s="339" t="s">
        <v>306</v>
      </c>
      <c r="C207" s="71" t="s">
        <v>307</v>
      </c>
      <c r="D207" s="7" t="s">
        <v>910</v>
      </c>
      <c r="E207" s="8" t="s">
        <v>875</v>
      </c>
      <c r="F207" s="8" t="s">
        <v>876</v>
      </c>
      <c r="G207" s="13" t="s">
        <v>362</v>
      </c>
      <c r="H207" s="9" t="s">
        <v>877</v>
      </c>
      <c r="I207" s="13" t="s">
        <v>878</v>
      </c>
      <c r="J207" s="9">
        <v>400</v>
      </c>
      <c r="K207" s="15" t="s">
        <v>314</v>
      </c>
    </row>
    <row r="208" spans="1:11" s="204" customFormat="1" ht="48">
      <c r="A208" s="36">
        <v>56</v>
      </c>
      <c r="B208" s="340" t="s">
        <v>803</v>
      </c>
      <c r="C208" s="328" t="s">
        <v>802</v>
      </c>
      <c r="D208" s="7" t="s">
        <v>910</v>
      </c>
      <c r="E208" s="8" t="s">
        <v>879</v>
      </c>
      <c r="F208" s="8" t="s">
        <v>879</v>
      </c>
      <c r="G208" s="13"/>
      <c r="H208" s="332" t="s">
        <v>313</v>
      </c>
      <c r="I208" s="307"/>
      <c r="J208" s="92"/>
      <c r="K208" s="15" t="s">
        <v>314</v>
      </c>
    </row>
    <row r="209" spans="1:11" s="96" customFormat="1" ht="12.75">
      <c r="A209" s="29" t="s">
        <v>433</v>
      </c>
      <c r="B209" s="32" t="s">
        <v>434</v>
      </c>
      <c r="C209" s="94"/>
      <c r="D209" s="32"/>
      <c r="E209" s="32"/>
      <c r="F209" s="32"/>
      <c r="G209" s="95"/>
      <c r="H209" s="32"/>
      <c r="I209" s="95"/>
      <c r="J209" s="29"/>
      <c r="K209" s="95"/>
    </row>
    <row r="210" spans="1:11" s="144" customFormat="1" ht="38.25">
      <c r="A210" s="36">
        <v>1</v>
      </c>
      <c r="B210" s="46" t="s">
        <v>412</v>
      </c>
      <c r="C210" s="38" t="s">
        <v>406</v>
      </c>
      <c r="D210" s="36" t="s">
        <v>910</v>
      </c>
      <c r="E210" s="36" t="s">
        <v>450</v>
      </c>
      <c r="F210" s="36" t="s">
        <v>451</v>
      </c>
      <c r="G210" s="45"/>
      <c r="H210" s="36" t="s">
        <v>452</v>
      </c>
      <c r="I210" s="45"/>
      <c r="J210" s="36"/>
      <c r="K210" s="45" t="s">
        <v>453</v>
      </c>
    </row>
    <row r="211" spans="1:11" s="144" customFormat="1" ht="38.25">
      <c r="A211" s="36">
        <v>2</v>
      </c>
      <c r="B211" s="46" t="s">
        <v>413</v>
      </c>
      <c r="C211" s="38" t="s">
        <v>414</v>
      </c>
      <c r="D211" s="36" t="s">
        <v>910</v>
      </c>
      <c r="E211" s="36" t="s">
        <v>454</v>
      </c>
      <c r="F211" s="36" t="s">
        <v>455</v>
      </c>
      <c r="G211" s="45"/>
      <c r="H211" s="36" t="s">
        <v>452</v>
      </c>
      <c r="I211" s="45"/>
      <c r="J211" s="36"/>
      <c r="K211" s="45" t="s">
        <v>453</v>
      </c>
    </row>
    <row r="212" spans="1:11" s="144" customFormat="1" ht="72">
      <c r="A212" s="36">
        <v>3</v>
      </c>
      <c r="B212" s="46" t="s">
        <v>399</v>
      </c>
      <c r="C212" s="38" t="s">
        <v>400</v>
      </c>
      <c r="D212" s="113" t="s">
        <v>104</v>
      </c>
      <c r="E212" s="36">
        <v>13.75</v>
      </c>
      <c r="F212" s="36">
        <v>12</v>
      </c>
      <c r="G212" s="45" t="s">
        <v>456</v>
      </c>
      <c r="H212" s="36" t="s">
        <v>457</v>
      </c>
      <c r="I212" s="45" t="s">
        <v>462</v>
      </c>
      <c r="J212" s="36"/>
      <c r="K212" s="45" t="s">
        <v>453</v>
      </c>
    </row>
    <row r="213" spans="1:11" s="144" customFormat="1" ht="72">
      <c r="A213" s="36">
        <v>4</v>
      </c>
      <c r="B213" s="46" t="s">
        <v>401</v>
      </c>
      <c r="C213" s="38" t="s">
        <v>402</v>
      </c>
      <c r="D213" s="113" t="s">
        <v>104</v>
      </c>
      <c r="E213" s="67" t="s">
        <v>463</v>
      </c>
      <c r="F213" s="36">
        <v>15.39</v>
      </c>
      <c r="G213" s="45" t="s">
        <v>456</v>
      </c>
      <c r="H213" s="36" t="s">
        <v>457</v>
      </c>
      <c r="I213" s="45" t="s">
        <v>462</v>
      </c>
      <c r="J213" s="36"/>
      <c r="K213" s="45" t="s">
        <v>453</v>
      </c>
    </row>
    <row r="214" spans="1:11" s="144" customFormat="1" ht="72">
      <c r="A214" s="36">
        <v>5</v>
      </c>
      <c r="B214" s="46" t="s">
        <v>403</v>
      </c>
      <c r="C214" s="38" t="s">
        <v>404</v>
      </c>
      <c r="D214" s="113" t="s">
        <v>104</v>
      </c>
      <c r="E214" s="36">
        <v>7.5</v>
      </c>
      <c r="F214" s="36">
        <v>6</v>
      </c>
      <c r="G214" s="45" t="s">
        <v>456</v>
      </c>
      <c r="H214" s="36" t="s">
        <v>457</v>
      </c>
      <c r="I214" s="45" t="s">
        <v>462</v>
      </c>
      <c r="J214" s="36"/>
      <c r="K214" s="45" t="s">
        <v>453</v>
      </c>
    </row>
    <row r="215" spans="1:11" s="144" customFormat="1" ht="72">
      <c r="A215" s="36">
        <v>6</v>
      </c>
      <c r="B215" s="46" t="s">
        <v>405</v>
      </c>
      <c r="C215" s="38" t="s">
        <v>406</v>
      </c>
      <c r="D215" s="113" t="s">
        <v>104</v>
      </c>
      <c r="E215" s="36">
        <v>17.5</v>
      </c>
      <c r="F215" s="36">
        <v>13.6</v>
      </c>
      <c r="G215" s="45" t="s">
        <v>456</v>
      </c>
      <c r="H215" s="36" t="s">
        <v>457</v>
      </c>
      <c r="I215" s="45" t="s">
        <v>462</v>
      </c>
      <c r="J215" s="36"/>
      <c r="K215" s="45" t="s">
        <v>453</v>
      </c>
    </row>
    <row r="216" spans="1:11" s="144" customFormat="1" ht="72">
      <c r="A216" s="36">
        <v>7</v>
      </c>
      <c r="B216" s="46" t="s">
        <v>407</v>
      </c>
      <c r="C216" s="38" t="s">
        <v>408</v>
      </c>
      <c r="D216" s="113" t="s">
        <v>104</v>
      </c>
      <c r="E216" s="36">
        <v>18</v>
      </c>
      <c r="F216" s="36">
        <v>16.8</v>
      </c>
      <c r="G216" s="45" t="s">
        <v>456</v>
      </c>
      <c r="H216" s="36" t="s">
        <v>457</v>
      </c>
      <c r="I216" s="45" t="s">
        <v>462</v>
      </c>
      <c r="J216" s="36"/>
      <c r="K216" s="45" t="s">
        <v>453</v>
      </c>
    </row>
    <row r="217" spans="1:11" s="144" customFormat="1" ht="72">
      <c r="A217" s="36">
        <v>8</v>
      </c>
      <c r="B217" s="46" t="s">
        <v>409</v>
      </c>
      <c r="C217" s="38" t="s">
        <v>410</v>
      </c>
      <c r="D217" s="113" t="s">
        <v>104</v>
      </c>
      <c r="E217" s="36">
        <v>8</v>
      </c>
      <c r="F217" s="36">
        <v>8</v>
      </c>
      <c r="G217" s="45" t="s">
        <v>456</v>
      </c>
      <c r="H217" s="36" t="s">
        <v>457</v>
      </c>
      <c r="I217" s="45" t="s">
        <v>462</v>
      </c>
      <c r="J217" s="36"/>
      <c r="K217" s="45" t="s">
        <v>453</v>
      </c>
    </row>
    <row r="218" spans="1:11" s="144" customFormat="1" ht="72">
      <c r="A218" s="36">
        <v>9</v>
      </c>
      <c r="B218" s="46" t="s">
        <v>411</v>
      </c>
      <c r="C218" s="341"/>
      <c r="D218" s="36"/>
      <c r="E218" s="36"/>
      <c r="F218" s="36"/>
      <c r="G218" s="45"/>
      <c r="H218" s="36"/>
      <c r="I218" s="45" t="s">
        <v>462</v>
      </c>
      <c r="J218" s="36"/>
      <c r="K218" s="45" t="s">
        <v>453</v>
      </c>
    </row>
    <row r="219" spans="1:11" s="144" customFormat="1" ht="38.25">
      <c r="A219" s="36">
        <v>10</v>
      </c>
      <c r="B219" s="46" t="s">
        <v>420</v>
      </c>
      <c r="C219" s="38" t="s">
        <v>408</v>
      </c>
      <c r="D219" s="36" t="s">
        <v>910</v>
      </c>
      <c r="E219" s="36" t="s">
        <v>464</v>
      </c>
      <c r="F219" s="36" t="s">
        <v>465</v>
      </c>
      <c r="G219" s="45"/>
      <c r="H219" s="36" t="s">
        <v>452</v>
      </c>
      <c r="I219" s="45"/>
      <c r="J219" s="36"/>
      <c r="K219" s="45" t="s">
        <v>453</v>
      </c>
    </row>
    <row r="220" spans="1:11" s="144" customFormat="1" ht="38.25">
      <c r="A220" s="36">
        <v>11</v>
      </c>
      <c r="B220" s="46" t="s">
        <v>466</v>
      </c>
      <c r="C220" s="38" t="s">
        <v>400</v>
      </c>
      <c r="D220" s="36" t="s">
        <v>910</v>
      </c>
      <c r="E220" s="36" t="s">
        <v>467</v>
      </c>
      <c r="F220" s="36" t="s">
        <v>468</v>
      </c>
      <c r="G220" s="45"/>
      <c r="H220" s="36" t="s">
        <v>452</v>
      </c>
      <c r="I220" s="45"/>
      <c r="J220" s="36"/>
      <c r="K220" s="45" t="s">
        <v>453</v>
      </c>
    </row>
    <row r="221" spans="1:11" s="144" customFormat="1" ht="36">
      <c r="A221" s="36">
        <v>12</v>
      </c>
      <c r="B221" s="46" t="s">
        <v>421</v>
      </c>
      <c r="C221" s="38" t="s">
        <v>422</v>
      </c>
      <c r="D221" s="36" t="s">
        <v>910</v>
      </c>
      <c r="E221" s="36" t="s">
        <v>469</v>
      </c>
      <c r="F221" s="36" t="s">
        <v>470</v>
      </c>
      <c r="G221" s="45"/>
      <c r="H221" s="36" t="s">
        <v>452</v>
      </c>
      <c r="I221" s="45"/>
      <c r="J221" s="36"/>
      <c r="K221" s="45" t="s">
        <v>453</v>
      </c>
    </row>
    <row r="222" spans="1:11" s="144" customFormat="1" ht="60">
      <c r="A222" s="36">
        <v>13</v>
      </c>
      <c r="B222" s="84" t="s">
        <v>415</v>
      </c>
      <c r="C222" s="38" t="s">
        <v>416</v>
      </c>
      <c r="D222" s="113" t="s">
        <v>104</v>
      </c>
      <c r="E222" s="128">
        <v>18</v>
      </c>
      <c r="F222" s="128">
        <v>18</v>
      </c>
      <c r="G222" s="45" t="s">
        <v>456</v>
      </c>
      <c r="H222" s="36" t="s">
        <v>457</v>
      </c>
      <c r="I222" s="45" t="s">
        <v>462</v>
      </c>
      <c r="J222" s="36"/>
      <c r="K222" s="45" t="s">
        <v>453</v>
      </c>
    </row>
    <row r="223" spans="1:11" s="144" customFormat="1" ht="60">
      <c r="A223" s="36">
        <v>14</v>
      </c>
      <c r="B223" s="84" t="s">
        <v>417</v>
      </c>
      <c r="C223" s="38" t="str">
        <f>C224</f>
        <v>Xã Quài Cang</v>
      </c>
      <c r="D223" s="113" t="s">
        <v>104</v>
      </c>
      <c r="E223" s="128">
        <v>5</v>
      </c>
      <c r="F223" s="128">
        <v>4</v>
      </c>
      <c r="G223" s="45" t="s">
        <v>456</v>
      </c>
      <c r="H223" s="36" t="s">
        <v>457</v>
      </c>
      <c r="I223" s="45" t="s">
        <v>462</v>
      </c>
      <c r="J223" s="36"/>
      <c r="K223" s="45" t="s">
        <v>453</v>
      </c>
    </row>
    <row r="224" spans="1:11" s="144" customFormat="1" ht="60">
      <c r="A224" s="36">
        <v>15</v>
      </c>
      <c r="B224" s="129" t="s">
        <v>418</v>
      </c>
      <c r="C224" s="38" t="str">
        <f>C225</f>
        <v>Xã Quài Cang</v>
      </c>
      <c r="D224" s="113" t="s">
        <v>104</v>
      </c>
      <c r="E224" s="36">
        <v>9</v>
      </c>
      <c r="F224" s="128">
        <v>6.7</v>
      </c>
      <c r="G224" s="45" t="s">
        <v>456</v>
      </c>
      <c r="H224" s="36" t="s">
        <v>457</v>
      </c>
      <c r="I224" s="45" t="s">
        <v>462</v>
      </c>
      <c r="J224" s="36"/>
      <c r="K224" s="45" t="s">
        <v>453</v>
      </c>
    </row>
    <row r="225" spans="1:11" s="144" customFormat="1" ht="60">
      <c r="A225" s="36">
        <v>16</v>
      </c>
      <c r="B225" s="46" t="s">
        <v>419</v>
      </c>
      <c r="C225" s="38" t="s">
        <v>406</v>
      </c>
      <c r="D225" s="113" t="s">
        <v>104</v>
      </c>
      <c r="E225" s="36">
        <v>5</v>
      </c>
      <c r="F225" s="128">
        <v>4.5</v>
      </c>
      <c r="G225" s="45" t="s">
        <v>456</v>
      </c>
      <c r="H225" s="36" t="s">
        <v>457</v>
      </c>
      <c r="I225" s="45" t="s">
        <v>462</v>
      </c>
      <c r="J225" s="36"/>
      <c r="K225" s="45" t="s">
        <v>453</v>
      </c>
    </row>
    <row r="226" spans="1:11" s="144" customFormat="1" ht="36">
      <c r="A226" s="36">
        <v>17</v>
      </c>
      <c r="B226" s="46" t="s">
        <v>429</v>
      </c>
      <c r="C226" s="38" t="s">
        <v>406</v>
      </c>
      <c r="D226" s="36" t="s">
        <v>910</v>
      </c>
      <c r="E226" s="36" t="s">
        <v>471</v>
      </c>
      <c r="F226" s="36" t="s">
        <v>472</v>
      </c>
      <c r="G226" s="45"/>
      <c r="H226" s="36" t="s">
        <v>452</v>
      </c>
      <c r="I226" s="45"/>
      <c r="J226" s="36"/>
      <c r="K226" s="45" t="s">
        <v>453</v>
      </c>
    </row>
    <row r="227" spans="1:11" s="144" customFormat="1" ht="60">
      <c r="A227" s="36">
        <v>18</v>
      </c>
      <c r="B227" s="46" t="s">
        <v>424</v>
      </c>
      <c r="C227" s="38" t="s">
        <v>425</v>
      </c>
      <c r="D227" s="113" t="s">
        <v>104</v>
      </c>
      <c r="E227" s="128">
        <v>23</v>
      </c>
      <c r="F227" s="128">
        <v>21.3</v>
      </c>
      <c r="G227" s="45" t="s">
        <v>456</v>
      </c>
      <c r="H227" s="36" t="s">
        <v>457</v>
      </c>
      <c r="I227" s="45" t="s">
        <v>462</v>
      </c>
      <c r="J227" s="36"/>
      <c r="K227" s="45" t="s">
        <v>453</v>
      </c>
    </row>
    <row r="228" spans="1:11" s="144" customFormat="1" ht="60">
      <c r="A228" s="36">
        <v>19</v>
      </c>
      <c r="B228" s="46" t="s">
        <v>474</v>
      </c>
      <c r="C228" s="38" t="s">
        <v>426</v>
      </c>
      <c r="D228" s="113" t="s">
        <v>104</v>
      </c>
      <c r="E228" s="128">
        <v>9</v>
      </c>
      <c r="F228" s="128">
        <v>7.16</v>
      </c>
      <c r="G228" s="45" t="s">
        <v>456</v>
      </c>
      <c r="H228" s="36" t="s">
        <v>457</v>
      </c>
      <c r="I228" s="45" t="s">
        <v>462</v>
      </c>
      <c r="J228" s="36"/>
      <c r="K228" s="45" t="s">
        <v>453</v>
      </c>
    </row>
    <row r="229" spans="1:11" s="144" customFormat="1" ht="60">
      <c r="A229" s="36">
        <v>20</v>
      </c>
      <c r="B229" s="46" t="s">
        <v>427</v>
      </c>
      <c r="C229" s="38" t="s">
        <v>428</v>
      </c>
      <c r="D229" s="113" t="s">
        <v>104</v>
      </c>
      <c r="E229" s="128">
        <v>14</v>
      </c>
      <c r="F229" s="128">
        <v>9.82</v>
      </c>
      <c r="G229" s="45" t="s">
        <v>456</v>
      </c>
      <c r="H229" s="36" t="s">
        <v>457</v>
      </c>
      <c r="I229" s="45" t="s">
        <v>462</v>
      </c>
      <c r="J229" s="36"/>
      <c r="K229" s="45" t="s">
        <v>453</v>
      </c>
    </row>
    <row r="230" spans="1:11" s="144" customFormat="1" ht="60">
      <c r="A230" s="36">
        <v>21</v>
      </c>
      <c r="B230" s="129" t="s">
        <v>473</v>
      </c>
      <c r="C230" s="38" t="s">
        <v>432</v>
      </c>
      <c r="D230" s="113" t="s">
        <v>104</v>
      </c>
      <c r="E230" s="36">
        <v>15</v>
      </c>
      <c r="F230" s="36">
        <v>14.26</v>
      </c>
      <c r="G230" s="45" t="s">
        <v>456</v>
      </c>
      <c r="H230" s="36" t="s">
        <v>457</v>
      </c>
      <c r="I230" s="45" t="s">
        <v>462</v>
      </c>
      <c r="J230" s="36"/>
      <c r="K230" s="45" t="s">
        <v>453</v>
      </c>
    </row>
    <row r="231" spans="1:11" s="144" customFormat="1" ht="60">
      <c r="A231" s="36">
        <v>22</v>
      </c>
      <c r="B231" s="46" t="s">
        <v>435</v>
      </c>
      <c r="C231" s="342"/>
      <c r="D231" s="113" t="s">
        <v>104</v>
      </c>
      <c r="E231" s="36">
        <v>32</v>
      </c>
      <c r="F231" s="36">
        <v>26</v>
      </c>
      <c r="G231" s="45" t="s">
        <v>456</v>
      </c>
      <c r="H231" s="36" t="s">
        <v>457</v>
      </c>
      <c r="I231" s="45" t="s">
        <v>462</v>
      </c>
      <c r="J231" s="36"/>
      <c r="K231" s="45" t="s">
        <v>453</v>
      </c>
    </row>
    <row r="232" spans="1:11" s="144" customFormat="1" ht="60">
      <c r="A232" s="36">
        <v>23</v>
      </c>
      <c r="B232" s="112" t="s">
        <v>436</v>
      </c>
      <c r="C232" s="38" t="s">
        <v>404</v>
      </c>
      <c r="D232" s="113" t="s">
        <v>104</v>
      </c>
      <c r="E232" s="114">
        <v>8</v>
      </c>
      <c r="F232" s="114">
        <v>8</v>
      </c>
      <c r="G232" s="45" t="s">
        <v>456</v>
      </c>
      <c r="H232" s="36" t="s">
        <v>457</v>
      </c>
      <c r="I232" s="45" t="s">
        <v>462</v>
      </c>
      <c r="J232" s="36"/>
      <c r="K232" s="45" t="s">
        <v>453</v>
      </c>
    </row>
    <row r="233" spans="1:11" s="144" customFormat="1" ht="60">
      <c r="A233" s="36">
        <v>24</v>
      </c>
      <c r="B233" s="112" t="s">
        <v>437</v>
      </c>
      <c r="C233" s="38" t="s">
        <v>404</v>
      </c>
      <c r="D233" s="113" t="s">
        <v>104</v>
      </c>
      <c r="E233" s="114">
        <v>13</v>
      </c>
      <c r="F233" s="114">
        <v>11.5</v>
      </c>
      <c r="G233" s="45" t="s">
        <v>456</v>
      </c>
      <c r="H233" s="36" t="s">
        <v>457</v>
      </c>
      <c r="I233" s="45" t="s">
        <v>462</v>
      </c>
      <c r="J233" s="36"/>
      <c r="K233" s="45" t="s">
        <v>453</v>
      </c>
    </row>
    <row r="234" spans="1:11" s="144" customFormat="1" ht="60">
      <c r="A234" s="36">
        <v>25</v>
      </c>
      <c r="B234" s="112" t="s">
        <v>439</v>
      </c>
      <c r="C234" s="38" t="s">
        <v>440</v>
      </c>
      <c r="D234" s="113" t="s">
        <v>104</v>
      </c>
      <c r="E234" s="114">
        <v>15</v>
      </c>
      <c r="F234" s="114">
        <v>14.26</v>
      </c>
      <c r="G234" s="45" t="s">
        <v>456</v>
      </c>
      <c r="H234" s="36" t="s">
        <v>457</v>
      </c>
      <c r="I234" s="45" t="s">
        <v>462</v>
      </c>
      <c r="J234" s="36"/>
      <c r="K234" s="45" t="s">
        <v>453</v>
      </c>
    </row>
    <row r="235" spans="1:11" s="144" customFormat="1" ht="60">
      <c r="A235" s="36">
        <v>26</v>
      </c>
      <c r="B235" s="112" t="s">
        <v>441</v>
      </c>
      <c r="C235" s="38" t="s">
        <v>442</v>
      </c>
      <c r="D235" s="113" t="s">
        <v>104</v>
      </c>
      <c r="E235" s="114">
        <v>19.5</v>
      </c>
      <c r="F235" s="114">
        <v>17.5</v>
      </c>
      <c r="G235" s="45" t="s">
        <v>456</v>
      </c>
      <c r="H235" s="36" t="s">
        <v>457</v>
      </c>
      <c r="I235" s="45" t="s">
        <v>462</v>
      </c>
      <c r="J235" s="36"/>
      <c r="K235" s="45" t="s">
        <v>453</v>
      </c>
    </row>
    <row r="236" spans="1:11" s="144" customFormat="1" ht="60">
      <c r="A236" s="36">
        <v>27</v>
      </c>
      <c r="B236" s="112" t="s">
        <v>443</v>
      </c>
      <c r="C236" s="38" t="s">
        <v>402</v>
      </c>
      <c r="D236" s="113" t="s">
        <v>104</v>
      </c>
      <c r="E236" s="67" t="s">
        <v>463</v>
      </c>
      <c r="F236" s="36">
        <v>15.39</v>
      </c>
      <c r="G236" s="45" t="s">
        <v>456</v>
      </c>
      <c r="H236" s="36" t="s">
        <v>457</v>
      </c>
      <c r="I236" s="45" t="s">
        <v>462</v>
      </c>
      <c r="J236" s="36"/>
      <c r="K236" s="45" t="s">
        <v>453</v>
      </c>
    </row>
    <row r="237" spans="1:11" s="144" customFormat="1" ht="60">
      <c r="A237" s="36">
        <v>28</v>
      </c>
      <c r="B237" s="112" t="s">
        <v>444</v>
      </c>
      <c r="C237" s="38" t="s">
        <v>445</v>
      </c>
      <c r="D237" s="113" t="s">
        <v>104</v>
      </c>
      <c r="E237" s="114">
        <v>34</v>
      </c>
      <c r="F237" s="114">
        <v>31.5</v>
      </c>
      <c r="G237" s="45" t="s">
        <v>456</v>
      </c>
      <c r="H237" s="36" t="s">
        <v>457</v>
      </c>
      <c r="I237" s="45" t="s">
        <v>462</v>
      </c>
      <c r="J237" s="36"/>
      <c r="K237" s="45" t="s">
        <v>453</v>
      </c>
    </row>
    <row r="238" spans="1:11" s="144" customFormat="1" ht="60">
      <c r="A238" s="36">
        <v>29</v>
      </c>
      <c r="B238" s="112" t="s">
        <v>446</v>
      </c>
      <c r="C238" s="38" t="s">
        <v>445</v>
      </c>
      <c r="D238" s="113" t="s">
        <v>104</v>
      </c>
      <c r="E238" s="114">
        <v>10</v>
      </c>
      <c r="F238" s="114">
        <v>8</v>
      </c>
      <c r="G238" s="45" t="s">
        <v>456</v>
      </c>
      <c r="H238" s="36" t="s">
        <v>457</v>
      </c>
      <c r="I238" s="45" t="s">
        <v>462</v>
      </c>
      <c r="J238" s="36"/>
      <c r="K238" s="45" t="s">
        <v>453</v>
      </c>
    </row>
    <row r="239" spans="1:11" s="144" customFormat="1" ht="60">
      <c r="A239" s="36">
        <v>30</v>
      </c>
      <c r="B239" s="112" t="s">
        <v>448</v>
      </c>
      <c r="C239" s="38" t="s">
        <v>406</v>
      </c>
      <c r="D239" s="113" t="s">
        <v>104</v>
      </c>
      <c r="E239" s="114">
        <v>25.5</v>
      </c>
      <c r="F239" s="114">
        <v>20.1</v>
      </c>
      <c r="G239" s="45" t="s">
        <v>456</v>
      </c>
      <c r="H239" s="36" t="s">
        <v>457</v>
      </c>
      <c r="I239" s="45" t="s">
        <v>462</v>
      </c>
      <c r="J239" s="36"/>
      <c r="K239" s="45" t="s">
        <v>453</v>
      </c>
    </row>
    <row r="240" spans="1:11" s="205" customFormat="1" ht="12.75">
      <c r="A240" s="29" t="s">
        <v>571</v>
      </c>
      <c r="B240" s="30" t="s">
        <v>572</v>
      </c>
      <c r="C240" s="31"/>
      <c r="D240" s="32"/>
      <c r="E240" s="33"/>
      <c r="F240" s="33"/>
      <c r="G240" s="34"/>
      <c r="H240" s="33"/>
      <c r="I240" s="34"/>
      <c r="J240" s="35"/>
      <c r="K240" s="34"/>
    </row>
    <row r="241" spans="1:11" s="206" customFormat="1" ht="25.5">
      <c r="A241" s="36">
        <v>1</v>
      </c>
      <c r="B241" s="46" t="s">
        <v>478</v>
      </c>
      <c r="C241" s="38" t="s">
        <v>479</v>
      </c>
      <c r="D241" s="36" t="s">
        <v>910</v>
      </c>
      <c r="E241" s="36">
        <v>10</v>
      </c>
      <c r="F241" s="36">
        <v>10</v>
      </c>
      <c r="G241" s="45"/>
      <c r="H241" s="36" t="s">
        <v>950</v>
      </c>
      <c r="I241" s="45"/>
      <c r="J241" s="36"/>
      <c r="K241" s="45" t="s">
        <v>573</v>
      </c>
    </row>
    <row r="242" spans="1:11" s="206" customFormat="1" ht="38.25">
      <c r="A242" s="36">
        <v>2</v>
      </c>
      <c r="B242" s="46" t="s">
        <v>480</v>
      </c>
      <c r="C242" s="38" t="s">
        <v>481</v>
      </c>
      <c r="D242" s="36" t="s">
        <v>910</v>
      </c>
      <c r="E242" s="36">
        <v>95</v>
      </c>
      <c r="F242" s="36">
        <v>95</v>
      </c>
      <c r="G242" s="45"/>
      <c r="H242" s="36" t="s">
        <v>950</v>
      </c>
      <c r="I242" s="45"/>
      <c r="J242" s="36"/>
      <c r="K242" s="45" t="s">
        <v>573</v>
      </c>
    </row>
    <row r="243" spans="1:11" s="206" customFormat="1" ht="24">
      <c r="A243" s="36">
        <v>3</v>
      </c>
      <c r="B243" s="46" t="s">
        <v>482</v>
      </c>
      <c r="C243" s="38" t="s">
        <v>483</v>
      </c>
      <c r="D243" s="36" t="s">
        <v>910</v>
      </c>
      <c r="E243" s="36">
        <v>16</v>
      </c>
      <c r="F243" s="36">
        <v>16</v>
      </c>
      <c r="G243" s="45"/>
      <c r="H243" s="36" t="s">
        <v>950</v>
      </c>
      <c r="I243" s="45"/>
      <c r="J243" s="36"/>
      <c r="K243" s="45" t="s">
        <v>573</v>
      </c>
    </row>
    <row r="244" spans="1:11" s="206" customFormat="1" ht="24">
      <c r="A244" s="36">
        <v>4</v>
      </c>
      <c r="B244" s="46" t="s">
        <v>484</v>
      </c>
      <c r="C244" s="38" t="s">
        <v>485</v>
      </c>
      <c r="D244" s="36" t="s">
        <v>910</v>
      </c>
      <c r="E244" s="36">
        <v>25</v>
      </c>
      <c r="F244" s="36">
        <v>25</v>
      </c>
      <c r="G244" s="45"/>
      <c r="H244" s="36" t="s">
        <v>950</v>
      </c>
      <c r="I244" s="45"/>
      <c r="J244" s="36"/>
      <c r="K244" s="45" t="s">
        <v>573</v>
      </c>
    </row>
    <row r="245" spans="1:11" s="206" customFormat="1" ht="25.5">
      <c r="A245" s="36">
        <v>5</v>
      </c>
      <c r="B245" s="46" t="s">
        <v>486</v>
      </c>
      <c r="C245" s="38" t="s">
        <v>487</v>
      </c>
      <c r="D245" s="36" t="s">
        <v>910</v>
      </c>
      <c r="E245" s="36">
        <v>40</v>
      </c>
      <c r="F245" s="36">
        <v>40</v>
      </c>
      <c r="G245" s="45"/>
      <c r="H245" s="36" t="s">
        <v>950</v>
      </c>
      <c r="I245" s="45"/>
      <c r="J245" s="36"/>
      <c r="K245" s="45" t="s">
        <v>573</v>
      </c>
    </row>
    <row r="246" spans="1:11" s="206" customFormat="1" ht="24">
      <c r="A246" s="36">
        <v>6</v>
      </c>
      <c r="B246" s="46" t="s">
        <v>488</v>
      </c>
      <c r="C246" s="38" t="s">
        <v>489</v>
      </c>
      <c r="D246" s="36" t="s">
        <v>910</v>
      </c>
      <c r="E246" s="36">
        <v>6</v>
      </c>
      <c r="F246" s="36">
        <v>6</v>
      </c>
      <c r="G246" s="45"/>
      <c r="H246" s="36" t="s">
        <v>950</v>
      </c>
      <c r="I246" s="45"/>
      <c r="J246" s="36"/>
      <c r="K246" s="45" t="s">
        <v>573</v>
      </c>
    </row>
    <row r="247" spans="1:11" s="206" customFormat="1" ht="25.5">
      <c r="A247" s="36">
        <v>7</v>
      </c>
      <c r="B247" s="46" t="s">
        <v>490</v>
      </c>
      <c r="C247" s="38" t="s">
        <v>491</v>
      </c>
      <c r="D247" s="36" t="s">
        <v>910</v>
      </c>
      <c r="E247" s="36">
        <v>15.5</v>
      </c>
      <c r="F247" s="36">
        <v>15.5</v>
      </c>
      <c r="G247" s="45"/>
      <c r="H247" s="36" t="s">
        <v>950</v>
      </c>
      <c r="I247" s="45"/>
      <c r="J247" s="36"/>
      <c r="K247" s="45" t="s">
        <v>573</v>
      </c>
    </row>
    <row r="248" spans="1:11" s="206" customFormat="1" ht="25.5">
      <c r="A248" s="36">
        <v>8</v>
      </c>
      <c r="B248" s="46" t="s">
        <v>492</v>
      </c>
      <c r="C248" s="38" t="s">
        <v>491</v>
      </c>
      <c r="D248" s="36" t="s">
        <v>910</v>
      </c>
      <c r="E248" s="36">
        <v>57.2</v>
      </c>
      <c r="F248" s="36">
        <v>57.2</v>
      </c>
      <c r="G248" s="45"/>
      <c r="H248" s="36" t="s">
        <v>950</v>
      </c>
      <c r="I248" s="45"/>
      <c r="J248" s="36"/>
      <c r="K248" s="45" t="s">
        <v>573</v>
      </c>
    </row>
    <row r="249" spans="1:11" s="206" customFormat="1" ht="38.25">
      <c r="A249" s="36">
        <v>9</v>
      </c>
      <c r="B249" s="46" t="s">
        <v>493</v>
      </c>
      <c r="C249" s="38" t="s">
        <v>491</v>
      </c>
      <c r="D249" s="36" t="s">
        <v>910</v>
      </c>
      <c r="E249" s="36">
        <v>15</v>
      </c>
      <c r="F249" s="36">
        <v>15</v>
      </c>
      <c r="G249" s="45"/>
      <c r="H249" s="36" t="s">
        <v>950</v>
      </c>
      <c r="I249" s="45"/>
      <c r="J249" s="36"/>
      <c r="K249" s="45" t="s">
        <v>573</v>
      </c>
    </row>
    <row r="250" spans="1:11" s="206" customFormat="1" ht="25.5">
      <c r="A250" s="36">
        <v>10</v>
      </c>
      <c r="B250" s="46" t="s">
        <v>494</v>
      </c>
      <c r="C250" s="38" t="s">
        <v>491</v>
      </c>
      <c r="D250" s="36" t="s">
        <v>910</v>
      </c>
      <c r="E250" s="36">
        <v>17.4</v>
      </c>
      <c r="F250" s="36">
        <v>17.4</v>
      </c>
      <c r="G250" s="45"/>
      <c r="H250" s="36" t="s">
        <v>950</v>
      </c>
      <c r="I250" s="45"/>
      <c r="J250" s="36"/>
      <c r="K250" s="45" t="s">
        <v>573</v>
      </c>
    </row>
    <row r="251" spans="1:11" s="206" customFormat="1" ht="25.5">
      <c r="A251" s="36">
        <v>11</v>
      </c>
      <c r="B251" s="46" t="s">
        <v>495</v>
      </c>
      <c r="C251" s="38" t="s">
        <v>496</v>
      </c>
      <c r="D251" s="36" t="s">
        <v>910</v>
      </c>
      <c r="E251" s="36">
        <v>20</v>
      </c>
      <c r="F251" s="36">
        <v>20</v>
      </c>
      <c r="G251" s="45"/>
      <c r="H251" s="36" t="s">
        <v>950</v>
      </c>
      <c r="I251" s="45"/>
      <c r="J251" s="36"/>
      <c r="K251" s="45" t="s">
        <v>573</v>
      </c>
    </row>
    <row r="252" spans="1:11" s="206" customFormat="1" ht="24">
      <c r="A252" s="36">
        <v>12</v>
      </c>
      <c r="B252" s="46" t="s">
        <v>498</v>
      </c>
      <c r="C252" s="38" t="s">
        <v>499</v>
      </c>
      <c r="D252" s="36" t="s">
        <v>910</v>
      </c>
      <c r="E252" s="36">
        <v>30</v>
      </c>
      <c r="F252" s="36">
        <v>30</v>
      </c>
      <c r="G252" s="45"/>
      <c r="H252" s="36" t="s">
        <v>950</v>
      </c>
      <c r="I252" s="45"/>
      <c r="J252" s="36"/>
      <c r="K252" s="45" t="s">
        <v>573</v>
      </c>
    </row>
    <row r="253" spans="1:11" s="206" customFormat="1" ht="25.5">
      <c r="A253" s="36">
        <v>13</v>
      </c>
      <c r="B253" s="46" t="s">
        <v>502</v>
      </c>
      <c r="C253" s="38" t="s">
        <v>485</v>
      </c>
      <c r="D253" s="36" t="s">
        <v>910</v>
      </c>
      <c r="E253" s="36">
        <v>30</v>
      </c>
      <c r="F253" s="36">
        <v>30</v>
      </c>
      <c r="G253" s="45"/>
      <c r="H253" s="36" t="s">
        <v>950</v>
      </c>
      <c r="I253" s="45"/>
      <c r="J253" s="36"/>
      <c r="K253" s="45" t="s">
        <v>573</v>
      </c>
    </row>
    <row r="254" spans="1:11" s="206" customFormat="1" ht="38.25">
      <c r="A254" s="36">
        <v>14</v>
      </c>
      <c r="B254" s="46" t="s">
        <v>503</v>
      </c>
      <c r="C254" s="38" t="s">
        <v>504</v>
      </c>
      <c r="D254" s="36" t="s">
        <v>910</v>
      </c>
      <c r="E254" s="36">
        <v>26</v>
      </c>
      <c r="F254" s="36">
        <v>26</v>
      </c>
      <c r="G254" s="45"/>
      <c r="H254" s="36" t="s">
        <v>950</v>
      </c>
      <c r="I254" s="45"/>
      <c r="J254" s="36"/>
      <c r="K254" s="45" t="s">
        <v>573</v>
      </c>
    </row>
    <row r="255" spans="1:11" s="206" customFormat="1" ht="24">
      <c r="A255" s="36">
        <v>15</v>
      </c>
      <c r="B255" s="46" t="s">
        <v>505</v>
      </c>
      <c r="C255" s="38" t="s">
        <v>506</v>
      </c>
      <c r="D255" s="36" t="s">
        <v>910</v>
      </c>
      <c r="E255" s="36">
        <v>20</v>
      </c>
      <c r="F255" s="36">
        <v>20</v>
      </c>
      <c r="G255" s="45"/>
      <c r="H255" s="36" t="s">
        <v>950</v>
      </c>
      <c r="I255" s="45"/>
      <c r="J255" s="36"/>
      <c r="K255" s="45" t="s">
        <v>573</v>
      </c>
    </row>
    <row r="256" spans="1:11" s="206" customFormat="1" ht="25.5">
      <c r="A256" s="36">
        <v>16</v>
      </c>
      <c r="B256" s="46" t="s">
        <v>507</v>
      </c>
      <c r="C256" s="38" t="s">
        <v>491</v>
      </c>
      <c r="D256" s="36" t="s">
        <v>910</v>
      </c>
      <c r="E256" s="36">
        <v>18.5</v>
      </c>
      <c r="F256" s="36">
        <v>18.5</v>
      </c>
      <c r="G256" s="45"/>
      <c r="H256" s="36" t="s">
        <v>950</v>
      </c>
      <c r="I256" s="45"/>
      <c r="J256" s="36"/>
      <c r="K256" s="45" t="s">
        <v>573</v>
      </c>
    </row>
    <row r="257" spans="1:11" s="206" customFormat="1" ht="51">
      <c r="A257" s="36">
        <v>17</v>
      </c>
      <c r="B257" s="46" t="s">
        <v>508</v>
      </c>
      <c r="C257" s="38" t="s">
        <v>509</v>
      </c>
      <c r="D257" s="36" t="s">
        <v>910</v>
      </c>
      <c r="E257" s="36">
        <v>6</v>
      </c>
      <c r="F257" s="36">
        <v>6</v>
      </c>
      <c r="G257" s="45"/>
      <c r="H257" s="36" t="s">
        <v>950</v>
      </c>
      <c r="I257" s="45"/>
      <c r="J257" s="36"/>
      <c r="K257" s="45" t="s">
        <v>573</v>
      </c>
    </row>
    <row r="258" spans="1:11" s="206" customFormat="1" ht="25.5">
      <c r="A258" s="36">
        <v>18</v>
      </c>
      <c r="B258" s="46" t="s">
        <v>510</v>
      </c>
      <c r="C258" s="38" t="s">
        <v>489</v>
      </c>
      <c r="D258" s="36" t="s">
        <v>910</v>
      </c>
      <c r="E258" s="36">
        <v>10</v>
      </c>
      <c r="F258" s="36">
        <v>10</v>
      </c>
      <c r="G258" s="45"/>
      <c r="H258" s="36" t="s">
        <v>950</v>
      </c>
      <c r="I258" s="45"/>
      <c r="J258" s="36"/>
      <c r="K258" s="45" t="s">
        <v>573</v>
      </c>
    </row>
    <row r="259" spans="1:11" s="206" customFormat="1" ht="38.25">
      <c r="A259" s="36">
        <v>19</v>
      </c>
      <c r="B259" s="46" t="s">
        <v>511</v>
      </c>
      <c r="C259" s="38" t="s">
        <v>512</v>
      </c>
      <c r="D259" s="36" t="s">
        <v>910</v>
      </c>
      <c r="E259" s="36">
        <v>100</v>
      </c>
      <c r="F259" s="36">
        <v>100</v>
      </c>
      <c r="G259" s="45"/>
      <c r="H259" s="36" t="s">
        <v>950</v>
      </c>
      <c r="I259" s="45"/>
      <c r="J259" s="36"/>
      <c r="K259" s="45" t="s">
        <v>573</v>
      </c>
    </row>
    <row r="260" spans="1:11" s="206" customFormat="1" ht="25.5">
      <c r="A260" s="36">
        <v>20</v>
      </c>
      <c r="B260" s="46" t="s">
        <v>513</v>
      </c>
      <c r="C260" s="38" t="s">
        <v>514</v>
      </c>
      <c r="D260" s="36" t="s">
        <v>910</v>
      </c>
      <c r="E260" s="36">
        <v>37.4</v>
      </c>
      <c r="F260" s="36">
        <v>37.4</v>
      </c>
      <c r="G260" s="45"/>
      <c r="H260" s="36" t="s">
        <v>950</v>
      </c>
      <c r="I260" s="45"/>
      <c r="J260" s="36"/>
      <c r="K260" s="45" t="s">
        <v>573</v>
      </c>
    </row>
    <row r="261" spans="1:11" s="206" customFormat="1" ht="38.25">
      <c r="A261" s="36">
        <v>21</v>
      </c>
      <c r="B261" s="46" t="s">
        <v>515</v>
      </c>
      <c r="C261" s="38" t="s">
        <v>506</v>
      </c>
      <c r="D261" s="36" t="s">
        <v>910</v>
      </c>
      <c r="E261" s="36">
        <v>50</v>
      </c>
      <c r="F261" s="36">
        <v>50</v>
      </c>
      <c r="G261" s="45"/>
      <c r="H261" s="36" t="s">
        <v>950</v>
      </c>
      <c r="I261" s="45"/>
      <c r="J261" s="36"/>
      <c r="K261" s="45" t="s">
        <v>573</v>
      </c>
    </row>
    <row r="262" spans="1:11" s="206" customFormat="1" ht="25.5">
      <c r="A262" s="36">
        <v>22</v>
      </c>
      <c r="B262" s="46" t="s">
        <v>516</v>
      </c>
      <c r="C262" s="38" t="s">
        <v>506</v>
      </c>
      <c r="D262" s="36" t="s">
        <v>910</v>
      </c>
      <c r="E262" s="36">
        <v>23.5</v>
      </c>
      <c r="F262" s="36">
        <v>23.5</v>
      </c>
      <c r="G262" s="45"/>
      <c r="H262" s="36" t="s">
        <v>950</v>
      </c>
      <c r="I262" s="45"/>
      <c r="J262" s="36"/>
      <c r="K262" s="45" t="s">
        <v>573</v>
      </c>
    </row>
    <row r="263" spans="1:11" s="206" customFormat="1" ht="25.5">
      <c r="A263" s="36">
        <v>23</v>
      </c>
      <c r="B263" s="46" t="s">
        <v>517</v>
      </c>
      <c r="C263" s="38" t="s">
        <v>489</v>
      </c>
      <c r="D263" s="36" t="s">
        <v>910</v>
      </c>
      <c r="E263" s="36">
        <v>40</v>
      </c>
      <c r="F263" s="36">
        <v>40</v>
      </c>
      <c r="G263" s="45"/>
      <c r="H263" s="36" t="s">
        <v>950</v>
      </c>
      <c r="I263" s="45"/>
      <c r="J263" s="36"/>
      <c r="K263" s="45" t="s">
        <v>573</v>
      </c>
    </row>
    <row r="264" spans="1:11" s="206" customFormat="1" ht="25.5">
      <c r="A264" s="36">
        <v>24</v>
      </c>
      <c r="B264" s="46" t="s">
        <v>518</v>
      </c>
      <c r="C264" s="38" t="s">
        <v>487</v>
      </c>
      <c r="D264" s="36" t="s">
        <v>910</v>
      </c>
      <c r="E264" s="36">
        <v>12</v>
      </c>
      <c r="F264" s="36">
        <v>12</v>
      </c>
      <c r="G264" s="45"/>
      <c r="H264" s="36" t="s">
        <v>950</v>
      </c>
      <c r="I264" s="45"/>
      <c r="J264" s="36"/>
      <c r="K264" s="45" t="s">
        <v>573</v>
      </c>
    </row>
    <row r="265" spans="1:11" s="206" customFormat="1" ht="25.5">
      <c r="A265" s="36">
        <v>25</v>
      </c>
      <c r="B265" s="46" t="s">
        <v>519</v>
      </c>
      <c r="C265" s="38" t="s">
        <v>514</v>
      </c>
      <c r="D265" s="36" t="s">
        <v>910</v>
      </c>
      <c r="E265" s="36">
        <v>18</v>
      </c>
      <c r="F265" s="36">
        <v>18</v>
      </c>
      <c r="G265" s="45"/>
      <c r="H265" s="36" t="s">
        <v>950</v>
      </c>
      <c r="I265" s="45"/>
      <c r="J265" s="36"/>
      <c r="K265" s="45" t="s">
        <v>573</v>
      </c>
    </row>
    <row r="266" spans="1:11" s="206" customFormat="1" ht="25.5">
      <c r="A266" s="36">
        <v>26</v>
      </c>
      <c r="B266" s="46" t="s">
        <v>520</v>
      </c>
      <c r="C266" s="38" t="s">
        <v>506</v>
      </c>
      <c r="D266" s="36" t="s">
        <v>910</v>
      </c>
      <c r="E266" s="36">
        <v>22</v>
      </c>
      <c r="F266" s="36">
        <v>22</v>
      </c>
      <c r="G266" s="45"/>
      <c r="H266" s="36" t="s">
        <v>950</v>
      </c>
      <c r="I266" s="45"/>
      <c r="J266" s="36"/>
      <c r="K266" s="45" t="s">
        <v>573</v>
      </c>
    </row>
    <row r="267" spans="1:11" s="206" customFormat="1" ht="36">
      <c r="A267" s="36">
        <v>27</v>
      </c>
      <c r="B267" s="46" t="s">
        <v>521</v>
      </c>
      <c r="C267" s="38" t="s">
        <v>485</v>
      </c>
      <c r="D267" s="36" t="s">
        <v>910</v>
      </c>
      <c r="E267" s="36">
        <v>20</v>
      </c>
      <c r="F267" s="36">
        <v>20</v>
      </c>
      <c r="G267" s="45" t="s">
        <v>576</v>
      </c>
      <c r="H267" s="36" t="s">
        <v>950</v>
      </c>
      <c r="I267" s="45" t="s">
        <v>578</v>
      </c>
      <c r="J267" s="36"/>
      <c r="K267" s="45" t="s">
        <v>573</v>
      </c>
    </row>
    <row r="268" spans="1:11" s="206" customFormat="1" ht="38.25">
      <c r="A268" s="36">
        <v>28</v>
      </c>
      <c r="B268" s="46" t="s">
        <v>522</v>
      </c>
      <c r="C268" s="38" t="s">
        <v>523</v>
      </c>
      <c r="D268" s="36" t="s">
        <v>910</v>
      </c>
      <c r="E268" s="36">
        <v>30</v>
      </c>
      <c r="F268" s="36">
        <v>30</v>
      </c>
      <c r="G268" s="45" t="s">
        <v>576</v>
      </c>
      <c r="H268" s="36" t="s">
        <v>950</v>
      </c>
      <c r="I268" s="45" t="s">
        <v>578</v>
      </c>
      <c r="J268" s="36"/>
      <c r="K268" s="45" t="s">
        <v>573</v>
      </c>
    </row>
    <row r="269" spans="1:11" s="206" customFormat="1" ht="51">
      <c r="A269" s="36">
        <v>29</v>
      </c>
      <c r="B269" s="46" t="s">
        <v>524</v>
      </c>
      <c r="C269" s="38" t="s">
        <v>501</v>
      </c>
      <c r="D269" s="36" t="s">
        <v>910</v>
      </c>
      <c r="E269" s="36">
        <v>48</v>
      </c>
      <c r="F269" s="36">
        <v>48</v>
      </c>
      <c r="G269" s="45" t="s">
        <v>576</v>
      </c>
      <c r="H269" s="36" t="s">
        <v>950</v>
      </c>
      <c r="I269" s="45" t="s">
        <v>578</v>
      </c>
      <c r="J269" s="36"/>
      <c r="K269" s="45" t="s">
        <v>573</v>
      </c>
    </row>
    <row r="270" spans="1:11" s="206" customFormat="1" ht="38.25">
      <c r="A270" s="36">
        <v>30</v>
      </c>
      <c r="B270" s="46" t="s">
        <v>525</v>
      </c>
      <c r="C270" s="38" t="s">
        <v>526</v>
      </c>
      <c r="D270" s="36" t="s">
        <v>910</v>
      </c>
      <c r="E270" s="36">
        <v>45</v>
      </c>
      <c r="F270" s="36">
        <v>45</v>
      </c>
      <c r="G270" s="45" t="s">
        <v>576</v>
      </c>
      <c r="H270" s="36" t="s">
        <v>950</v>
      </c>
      <c r="I270" s="45" t="s">
        <v>578</v>
      </c>
      <c r="J270" s="36"/>
      <c r="K270" s="45" t="s">
        <v>573</v>
      </c>
    </row>
    <row r="271" spans="1:11" ht="51">
      <c r="A271" s="36">
        <v>31</v>
      </c>
      <c r="B271" s="46" t="s">
        <v>527</v>
      </c>
      <c r="C271" s="38" t="s">
        <v>528</v>
      </c>
      <c r="D271" s="36" t="s">
        <v>910</v>
      </c>
      <c r="E271" s="36">
        <v>20</v>
      </c>
      <c r="F271" s="36">
        <v>20</v>
      </c>
      <c r="G271" s="45" t="s">
        <v>576</v>
      </c>
      <c r="H271" s="36" t="s">
        <v>950</v>
      </c>
      <c r="I271" s="45" t="s">
        <v>578</v>
      </c>
      <c r="J271" s="36"/>
      <c r="K271" s="45" t="s">
        <v>573</v>
      </c>
    </row>
    <row r="272" spans="1:11" ht="25.5">
      <c r="A272" s="36">
        <v>32</v>
      </c>
      <c r="B272" s="46" t="s">
        <v>529</v>
      </c>
      <c r="C272" s="38" t="s">
        <v>485</v>
      </c>
      <c r="D272" s="36" t="s">
        <v>910</v>
      </c>
      <c r="E272" s="36">
        <v>26</v>
      </c>
      <c r="F272" s="36">
        <v>26</v>
      </c>
      <c r="G272" s="45"/>
      <c r="H272" s="36" t="s">
        <v>950</v>
      </c>
      <c r="I272" s="45"/>
      <c r="J272" s="36"/>
      <c r="K272" s="45" t="s">
        <v>573</v>
      </c>
    </row>
    <row r="273" spans="1:11" ht="25.5">
      <c r="A273" s="36">
        <v>33</v>
      </c>
      <c r="B273" s="46" t="s">
        <v>530</v>
      </c>
      <c r="C273" s="38" t="s">
        <v>531</v>
      </c>
      <c r="D273" s="36" t="s">
        <v>910</v>
      </c>
      <c r="E273" s="36">
        <v>40</v>
      </c>
      <c r="F273" s="36">
        <v>40</v>
      </c>
      <c r="G273" s="45"/>
      <c r="H273" s="36" t="s">
        <v>950</v>
      </c>
      <c r="I273" s="45"/>
      <c r="J273" s="36"/>
      <c r="K273" s="45" t="s">
        <v>573</v>
      </c>
    </row>
    <row r="274" spans="1:11" ht="51">
      <c r="A274" s="36">
        <v>34</v>
      </c>
      <c r="B274" s="46" t="s">
        <v>532</v>
      </c>
      <c r="C274" s="38" t="s">
        <v>485</v>
      </c>
      <c r="D274" s="36" t="s">
        <v>910</v>
      </c>
      <c r="E274" s="36">
        <v>35</v>
      </c>
      <c r="F274" s="36">
        <v>35</v>
      </c>
      <c r="G274" s="45"/>
      <c r="H274" s="36" t="s">
        <v>950</v>
      </c>
      <c r="I274" s="45"/>
      <c r="J274" s="36"/>
      <c r="K274" s="45" t="s">
        <v>573</v>
      </c>
    </row>
    <row r="275" spans="1:11" ht="25.5">
      <c r="A275" s="36">
        <v>35</v>
      </c>
      <c r="B275" s="46" t="s">
        <v>533</v>
      </c>
      <c r="C275" s="38" t="s">
        <v>506</v>
      </c>
      <c r="D275" s="36" t="s">
        <v>910</v>
      </c>
      <c r="E275" s="36">
        <v>20</v>
      </c>
      <c r="F275" s="36">
        <v>20</v>
      </c>
      <c r="G275" s="45"/>
      <c r="H275" s="36" t="s">
        <v>950</v>
      </c>
      <c r="I275" s="45"/>
      <c r="J275" s="36"/>
      <c r="K275" s="45" t="s">
        <v>573</v>
      </c>
    </row>
    <row r="276" spans="1:11" ht="25.5">
      <c r="A276" s="36">
        <v>36</v>
      </c>
      <c r="B276" s="46" t="s">
        <v>579</v>
      </c>
      <c r="C276" s="38" t="s">
        <v>475</v>
      </c>
      <c r="D276" s="36" t="s">
        <v>910</v>
      </c>
      <c r="E276" s="36">
        <v>22.2</v>
      </c>
      <c r="F276" s="36">
        <v>22.2</v>
      </c>
      <c r="G276" s="45"/>
      <c r="H276" s="36" t="s">
        <v>950</v>
      </c>
      <c r="I276" s="45"/>
      <c r="J276" s="36"/>
      <c r="K276" s="45" t="s">
        <v>573</v>
      </c>
    </row>
    <row r="277" spans="1:11" ht="25.5">
      <c r="A277" s="36">
        <v>37</v>
      </c>
      <c r="B277" s="46" t="s">
        <v>476</v>
      </c>
      <c r="C277" s="38" t="s">
        <v>477</v>
      </c>
      <c r="D277" s="36" t="s">
        <v>910</v>
      </c>
      <c r="E277" s="36">
        <v>9.2</v>
      </c>
      <c r="F277" s="36">
        <v>9.2</v>
      </c>
      <c r="G277" s="45"/>
      <c r="H277" s="36" t="s">
        <v>950</v>
      </c>
      <c r="I277" s="45"/>
      <c r="J277" s="36"/>
      <c r="K277" s="45" t="s">
        <v>573</v>
      </c>
    </row>
    <row r="278" spans="1:11" ht="38.25">
      <c r="A278" s="36">
        <v>38</v>
      </c>
      <c r="B278" s="46" t="s">
        <v>580</v>
      </c>
      <c r="C278" s="38" t="s">
        <v>496</v>
      </c>
      <c r="D278" s="36" t="s">
        <v>910</v>
      </c>
      <c r="E278" s="36">
        <v>35</v>
      </c>
      <c r="F278" s="36">
        <v>35</v>
      </c>
      <c r="G278" s="45"/>
      <c r="H278" s="36" t="s">
        <v>950</v>
      </c>
      <c r="I278" s="45"/>
      <c r="J278" s="36"/>
      <c r="K278" s="45" t="s">
        <v>573</v>
      </c>
    </row>
    <row r="279" spans="1:11" ht="24">
      <c r="A279" s="36">
        <v>39</v>
      </c>
      <c r="B279" s="46" t="s">
        <v>534</v>
      </c>
      <c r="C279" s="38" t="s">
        <v>475</v>
      </c>
      <c r="D279" s="36" t="s">
        <v>910</v>
      </c>
      <c r="E279" s="36">
        <v>10</v>
      </c>
      <c r="F279" s="36">
        <v>10</v>
      </c>
      <c r="G279" s="45"/>
      <c r="H279" s="36" t="s">
        <v>950</v>
      </c>
      <c r="I279" s="45"/>
      <c r="J279" s="36"/>
      <c r="K279" s="45" t="s">
        <v>573</v>
      </c>
    </row>
    <row r="280" spans="1:11" ht="25.5">
      <c r="A280" s="36">
        <v>40</v>
      </c>
      <c r="B280" s="46" t="s">
        <v>535</v>
      </c>
      <c r="C280" s="38" t="s">
        <v>509</v>
      </c>
      <c r="D280" s="36" t="s">
        <v>910</v>
      </c>
      <c r="E280" s="36">
        <v>17.5</v>
      </c>
      <c r="F280" s="36">
        <v>17.5</v>
      </c>
      <c r="G280" s="45"/>
      <c r="H280" s="36" t="s">
        <v>950</v>
      </c>
      <c r="I280" s="45"/>
      <c r="J280" s="36"/>
      <c r="K280" s="45" t="s">
        <v>573</v>
      </c>
    </row>
    <row r="281" spans="1:11" ht="24">
      <c r="A281" s="36">
        <v>41</v>
      </c>
      <c r="B281" s="46" t="s">
        <v>537</v>
      </c>
      <c r="C281" s="38" t="s">
        <v>509</v>
      </c>
      <c r="D281" s="36" t="s">
        <v>910</v>
      </c>
      <c r="E281" s="36">
        <v>35</v>
      </c>
      <c r="F281" s="36">
        <v>35</v>
      </c>
      <c r="G281" s="45"/>
      <c r="H281" s="36" t="s">
        <v>950</v>
      </c>
      <c r="I281" s="45"/>
      <c r="J281" s="36"/>
      <c r="K281" s="45" t="s">
        <v>573</v>
      </c>
    </row>
    <row r="282" spans="1:11" ht="24">
      <c r="A282" s="36">
        <v>42</v>
      </c>
      <c r="B282" s="46" t="s">
        <v>581</v>
      </c>
      <c r="C282" s="38" t="s">
        <v>489</v>
      </c>
      <c r="D282" s="36" t="s">
        <v>910</v>
      </c>
      <c r="E282" s="36">
        <v>12</v>
      </c>
      <c r="F282" s="36">
        <v>12</v>
      </c>
      <c r="G282" s="45"/>
      <c r="H282" s="36" t="s">
        <v>950</v>
      </c>
      <c r="I282" s="45"/>
      <c r="J282" s="36"/>
      <c r="K282" s="45" t="s">
        <v>573</v>
      </c>
    </row>
    <row r="283" spans="1:11" ht="24">
      <c r="A283" s="36">
        <v>43</v>
      </c>
      <c r="B283" s="46" t="s">
        <v>582</v>
      </c>
      <c r="C283" s="38" t="s">
        <v>491</v>
      </c>
      <c r="D283" s="36" t="s">
        <v>910</v>
      </c>
      <c r="E283" s="36">
        <v>5.1</v>
      </c>
      <c r="F283" s="36">
        <v>5.1</v>
      </c>
      <c r="G283" s="45"/>
      <c r="H283" s="36" t="s">
        <v>950</v>
      </c>
      <c r="I283" s="45"/>
      <c r="J283" s="36"/>
      <c r="K283" s="45" t="s">
        <v>573</v>
      </c>
    </row>
    <row r="284" spans="1:11" ht="24">
      <c r="A284" s="36">
        <v>44</v>
      </c>
      <c r="B284" s="46" t="s">
        <v>538</v>
      </c>
      <c r="C284" s="38" t="s">
        <v>554</v>
      </c>
      <c r="D284" s="36" t="s">
        <v>910</v>
      </c>
      <c r="E284" s="36">
        <v>18</v>
      </c>
      <c r="F284" s="36">
        <v>18</v>
      </c>
      <c r="G284" s="45"/>
      <c r="H284" s="36" t="s">
        <v>950</v>
      </c>
      <c r="I284" s="45"/>
      <c r="J284" s="36"/>
      <c r="K284" s="45" t="s">
        <v>573</v>
      </c>
    </row>
    <row r="285" spans="1:11" ht="25.5">
      <c r="A285" s="36">
        <v>45</v>
      </c>
      <c r="B285" s="46" t="s">
        <v>539</v>
      </c>
      <c r="C285" s="38" t="s">
        <v>509</v>
      </c>
      <c r="D285" s="36" t="s">
        <v>910</v>
      </c>
      <c r="E285" s="36">
        <v>15</v>
      </c>
      <c r="F285" s="36">
        <v>15</v>
      </c>
      <c r="G285" s="45"/>
      <c r="H285" s="36" t="s">
        <v>950</v>
      </c>
      <c r="I285" s="45"/>
      <c r="J285" s="36"/>
      <c r="K285" s="45" t="s">
        <v>573</v>
      </c>
    </row>
    <row r="286" spans="1:11" ht="24">
      <c r="A286" s="36">
        <v>46</v>
      </c>
      <c r="B286" s="46" t="s">
        <v>540</v>
      </c>
      <c r="C286" s="38" t="s">
        <v>477</v>
      </c>
      <c r="D286" s="36" t="s">
        <v>910</v>
      </c>
      <c r="E286" s="36">
        <v>4.5</v>
      </c>
      <c r="F286" s="36">
        <v>4.5</v>
      </c>
      <c r="G286" s="45"/>
      <c r="H286" s="36" t="s">
        <v>950</v>
      </c>
      <c r="I286" s="45"/>
      <c r="J286" s="36"/>
      <c r="K286" s="45" t="s">
        <v>573</v>
      </c>
    </row>
    <row r="287" spans="1:11" ht="24">
      <c r="A287" s="36">
        <v>47</v>
      </c>
      <c r="B287" s="46" t="s">
        <v>583</v>
      </c>
      <c r="C287" s="38" t="s">
        <v>477</v>
      </c>
      <c r="D287" s="36" t="s">
        <v>910</v>
      </c>
      <c r="E287" s="36">
        <v>6</v>
      </c>
      <c r="F287" s="36">
        <v>6</v>
      </c>
      <c r="G287" s="45"/>
      <c r="H287" s="36" t="s">
        <v>950</v>
      </c>
      <c r="I287" s="45"/>
      <c r="J287" s="36"/>
      <c r="K287" s="45" t="s">
        <v>573</v>
      </c>
    </row>
    <row r="288" spans="1:11" ht="24">
      <c r="A288" s="36">
        <v>48</v>
      </c>
      <c r="B288" s="46" t="s">
        <v>584</v>
      </c>
      <c r="C288" s="38" t="s">
        <v>489</v>
      </c>
      <c r="D288" s="36" t="s">
        <v>910</v>
      </c>
      <c r="E288" s="36">
        <v>50</v>
      </c>
      <c r="F288" s="36">
        <v>50</v>
      </c>
      <c r="G288" s="45"/>
      <c r="H288" s="36" t="s">
        <v>950</v>
      </c>
      <c r="I288" s="45"/>
      <c r="J288" s="36"/>
      <c r="K288" s="45" t="s">
        <v>573</v>
      </c>
    </row>
    <row r="289" spans="1:11" ht="24">
      <c r="A289" s="36">
        <v>49</v>
      </c>
      <c r="B289" s="46" t="s">
        <v>585</v>
      </c>
      <c r="C289" s="38" t="s">
        <v>489</v>
      </c>
      <c r="D289" s="36" t="s">
        <v>910</v>
      </c>
      <c r="E289" s="36">
        <v>47</v>
      </c>
      <c r="F289" s="36">
        <v>47</v>
      </c>
      <c r="G289" s="45"/>
      <c r="H289" s="36" t="s">
        <v>950</v>
      </c>
      <c r="I289" s="45"/>
      <c r="J289" s="36"/>
      <c r="K289" s="45" t="s">
        <v>573</v>
      </c>
    </row>
    <row r="290" spans="1:11" ht="51">
      <c r="A290" s="36">
        <v>50</v>
      </c>
      <c r="B290" s="46" t="s">
        <v>552</v>
      </c>
      <c r="C290" s="38" t="s">
        <v>477</v>
      </c>
      <c r="D290" s="36" t="s">
        <v>910</v>
      </c>
      <c r="E290" s="36">
        <v>6</v>
      </c>
      <c r="F290" s="36">
        <v>6</v>
      </c>
      <c r="G290" s="45"/>
      <c r="H290" s="36" t="s">
        <v>950</v>
      </c>
      <c r="I290" s="45"/>
      <c r="J290" s="36"/>
      <c r="K290" s="45" t="s">
        <v>573</v>
      </c>
    </row>
    <row r="291" spans="1:11" ht="25.5">
      <c r="A291" s="36">
        <v>51</v>
      </c>
      <c r="B291" s="46" t="s">
        <v>559</v>
      </c>
      <c r="C291" s="38" t="s">
        <v>509</v>
      </c>
      <c r="D291" s="36" t="s">
        <v>910</v>
      </c>
      <c r="E291" s="36">
        <v>9</v>
      </c>
      <c r="F291" s="36">
        <v>9</v>
      </c>
      <c r="G291" s="45"/>
      <c r="H291" s="36" t="s">
        <v>950</v>
      </c>
      <c r="I291" s="45"/>
      <c r="J291" s="36"/>
      <c r="K291" s="45" t="s">
        <v>573</v>
      </c>
    </row>
    <row r="292" spans="1:11" ht="25.5">
      <c r="A292" s="36">
        <v>52</v>
      </c>
      <c r="B292" s="46" t="s">
        <v>560</v>
      </c>
      <c r="C292" s="38" t="s">
        <v>547</v>
      </c>
      <c r="D292" s="36" t="s">
        <v>910</v>
      </c>
      <c r="E292" s="36">
        <v>22</v>
      </c>
      <c r="F292" s="36">
        <v>22</v>
      </c>
      <c r="G292" s="45"/>
      <c r="H292" s="36" t="s">
        <v>950</v>
      </c>
      <c r="I292" s="45"/>
      <c r="J292" s="36"/>
      <c r="K292" s="45" t="s">
        <v>573</v>
      </c>
    </row>
    <row r="293" spans="1:11" ht="24">
      <c r="A293" s="36">
        <v>53</v>
      </c>
      <c r="B293" s="46" t="s">
        <v>562</v>
      </c>
      <c r="C293" s="38" t="s">
        <v>485</v>
      </c>
      <c r="D293" s="36" t="s">
        <v>910</v>
      </c>
      <c r="E293" s="36">
        <v>9</v>
      </c>
      <c r="F293" s="36">
        <v>9</v>
      </c>
      <c r="G293" s="45"/>
      <c r="H293" s="36" t="s">
        <v>950</v>
      </c>
      <c r="I293" s="45"/>
      <c r="J293" s="36"/>
      <c r="K293" s="45" t="s">
        <v>573</v>
      </c>
    </row>
    <row r="294" spans="1:11" ht="25.5">
      <c r="A294" s="36">
        <v>54</v>
      </c>
      <c r="B294" s="46" t="s">
        <v>586</v>
      </c>
      <c r="C294" s="38" t="s">
        <v>485</v>
      </c>
      <c r="D294" s="36" t="s">
        <v>910</v>
      </c>
      <c r="E294" s="36">
        <v>15</v>
      </c>
      <c r="F294" s="36">
        <v>15</v>
      </c>
      <c r="G294" s="45"/>
      <c r="H294" s="36" t="s">
        <v>950</v>
      </c>
      <c r="I294" s="45"/>
      <c r="J294" s="36"/>
      <c r="K294" s="45" t="s">
        <v>573</v>
      </c>
    </row>
    <row r="295" spans="1:11" ht="24">
      <c r="A295" s="36">
        <v>55</v>
      </c>
      <c r="B295" s="46" t="s">
        <v>570</v>
      </c>
      <c r="C295" s="38" t="s">
        <v>531</v>
      </c>
      <c r="D295" s="36" t="s">
        <v>910</v>
      </c>
      <c r="E295" s="36">
        <v>43</v>
      </c>
      <c r="F295" s="36">
        <v>43</v>
      </c>
      <c r="G295" s="45"/>
      <c r="H295" s="36" t="s">
        <v>950</v>
      </c>
      <c r="I295" s="45"/>
      <c r="J295" s="36"/>
      <c r="K295" s="45" t="s">
        <v>573</v>
      </c>
    </row>
    <row r="296" spans="1:11" ht="24">
      <c r="A296" s="36">
        <v>56</v>
      </c>
      <c r="B296" s="343" t="s">
        <v>587</v>
      </c>
      <c r="C296" s="38" t="s">
        <v>485</v>
      </c>
      <c r="D296" s="36" t="s">
        <v>910</v>
      </c>
      <c r="E296" s="344">
        <v>8</v>
      </c>
      <c r="F296" s="344">
        <v>8</v>
      </c>
      <c r="G296" s="45"/>
      <c r="H296" s="36" t="s">
        <v>950</v>
      </c>
      <c r="I296" s="45"/>
      <c r="J296" s="36"/>
      <c r="K296" s="45" t="s">
        <v>573</v>
      </c>
    </row>
    <row r="297" spans="1:11" ht="24">
      <c r="A297" s="36">
        <v>57</v>
      </c>
      <c r="B297" s="343" t="s">
        <v>536</v>
      </c>
      <c r="C297" s="38" t="s">
        <v>483</v>
      </c>
      <c r="D297" s="36" t="s">
        <v>910</v>
      </c>
      <c r="E297" s="344">
        <v>9</v>
      </c>
      <c r="F297" s="344">
        <v>9</v>
      </c>
      <c r="G297" s="45"/>
      <c r="H297" s="36" t="s">
        <v>950</v>
      </c>
      <c r="I297" s="45"/>
      <c r="J297" s="36"/>
      <c r="K297" s="45" t="s">
        <v>573</v>
      </c>
    </row>
    <row r="298" spans="1:11" ht="24">
      <c r="A298" s="36">
        <v>58</v>
      </c>
      <c r="B298" s="343" t="s">
        <v>542</v>
      </c>
      <c r="C298" s="38" t="s">
        <v>483</v>
      </c>
      <c r="D298" s="36" t="s">
        <v>910</v>
      </c>
      <c r="E298" s="344">
        <v>10</v>
      </c>
      <c r="F298" s="344">
        <v>10</v>
      </c>
      <c r="G298" s="45"/>
      <c r="H298" s="36" t="s">
        <v>950</v>
      </c>
      <c r="I298" s="45"/>
      <c r="J298" s="36"/>
      <c r="K298" s="45" t="s">
        <v>573</v>
      </c>
    </row>
    <row r="299" spans="1:11" ht="24">
      <c r="A299" s="36">
        <v>59</v>
      </c>
      <c r="B299" s="343" t="s">
        <v>543</v>
      </c>
      <c r="C299" s="38" t="s">
        <v>485</v>
      </c>
      <c r="D299" s="36" t="s">
        <v>910</v>
      </c>
      <c r="E299" s="344">
        <v>14</v>
      </c>
      <c r="F299" s="344">
        <v>14</v>
      </c>
      <c r="G299" s="45"/>
      <c r="H299" s="36" t="s">
        <v>950</v>
      </c>
      <c r="I299" s="45"/>
      <c r="J299" s="36"/>
      <c r="K299" s="45" t="s">
        <v>573</v>
      </c>
    </row>
    <row r="300" spans="1:11" ht="25.5">
      <c r="A300" s="36">
        <v>60</v>
      </c>
      <c r="B300" s="343" t="s">
        <v>588</v>
      </c>
      <c r="C300" s="38" t="s">
        <v>512</v>
      </c>
      <c r="D300" s="36" t="s">
        <v>910</v>
      </c>
      <c r="E300" s="344">
        <v>20</v>
      </c>
      <c r="F300" s="344">
        <v>20</v>
      </c>
      <c r="G300" s="45"/>
      <c r="H300" s="36" t="s">
        <v>950</v>
      </c>
      <c r="I300" s="45"/>
      <c r="J300" s="36"/>
      <c r="K300" s="45" t="s">
        <v>573</v>
      </c>
    </row>
    <row r="301" spans="1:11" ht="25.5">
      <c r="A301" s="36">
        <v>61</v>
      </c>
      <c r="B301" s="343" t="s">
        <v>544</v>
      </c>
      <c r="C301" s="38" t="s">
        <v>487</v>
      </c>
      <c r="D301" s="36" t="s">
        <v>910</v>
      </c>
      <c r="E301" s="344">
        <v>20</v>
      </c>
      <c r="F301" s="344">
        <v>20</v>
      </c>
      <c r="G301" s="45"/>
      <c r="H301" s="36" t="s">
        <v>950</v>
      </c>
      <c r="I301" s="45"/>
      <c r="J301" s="36"/>
      <c r="K301" s="45" t="s">
        <v>573</v>
      </c>
    </row>
    <row r="302" spans="1:11" ht="25.5">
      <c r="A302" s="36">
        <v>62</v>
      </c>
      <c r="B302" s="343" t="s">
        <v>545</v>
      </c>
      <c r="C302" s="38" t="s">
        <v>485</v>
      </c>
      <c r="D302" s="36" t="s">
        <v>910</v>
      </c>
      <c r="E302" s="344">
        <v>17.2</v>
      </c>
      <c r="F302" s="344">
        <v>17.2</v>
      </c>
      <c r="G302" s="45"/>
      <c r="H302" s="36" t="s">
        <v>950</v>
      </c>
      <c r="I302" s="45"/>
      <c r="J302" s="36"/>
      <c r="K302" s="45" t="s">
        <v>573</v>
      </c>
    </row>
    <row r="303" spans="1:11" ht="38.25">
      <c r="A303" s="36">
        <v>63</v>
      </c>
      <c r="B303" s="343" t="s">
        <v>546</v>
      </c>
      <c r="C303" s="38" t="s">
        <v>483</v>
      </c>
      <c r="D303" s="36" t="s">
        <v>910</v>
      </c>
      <c r="E303" s="344">
        <v>27</v>
      </c>
      <c r="F303" s="344">
        <v>27</v>
      </c>
      <c r="G303" s="45"/>
      <c r="H303" s="36" t="s">
        <v>950</v>
      </c>
      <c r="I303" s="45"/>
      <c r="J303" s="36"/>
      <c r="K303" s="45" t="s">
        <v>573</v>
      </c>
    </row>
    <row r="304" spans="1:11" ht="25.5">
      <c r="A304" s="36">
        <v>64</v>
      </c>
      <c r="B304" s="343" t="s">
        <v>589</v>
      </c>
      <c r="C304" s="38" t="s">
        <v>496</v>
      </c>
      <c r="D304" s="36" t="s">
        <v>910</v>
      </c>
      <c r="E304" s="344">
        <v>74</v>
      </c>
      <c r="F304" s="344">
        <v>74</v>
      </c>
      <c r="G304" s="45"/>
      <c r="H304" s="36" t="s">
        <v>950</v>
      </c>
      <c r="I304" s="45"/>
      <c r="J304" s="36"/>
      <c r="K304" s="45" t="s">
        <v>573</v>
      </c>
    </row>
    <row r="305" spans="1:11" ht="25.5">
      <c r="A305" s="36">
        <v>65</v>
      </c>
      <c r="B305" s="343" t="s">
        <v>590</v>
      </c>
      <c r="C305" s="38" t="s">
        <v>528</v>
      </c>
      <c r="D305" s="36" t="s">
        <v>910</v>
      </c>
      <c r="E305" s="344">
        <v>75</v>
      </c>
      <c r="F305" s="344">
        <v>75</v>
      </c>
      <c r="G305" s="45"/>
      <c r="H305" s="36" t="s">
        <v>950</v>
      </c>
      <c r="I305" s="45"/>
      <c r="J305" s="36"/>
      <c r="K305" s="45" t="s">
        <v>573</v>
      </c>
    </row>
    <row r="306" spans="1:11" ht="25.5">
      <c r="A306" s="36">
        <v>66</v>
      </c>
      <c r="B306" s="343" t="s">
        <v>591</v>
      </c>
      <c r="C306" s="38" t="s">
        <v>475</v>
      </c>
      <c r="D306" s="36" t="s">
        <v>910</v>
      </c>
      <c r="E306" s="344">
        <v>13</v>
      </c>
      <c r="F306" s="344">
        <v>13</v>
      </c>
      <c r="G306" s="45"/>
      <c r="H306" s="36" t="s">
        <v>950</v>
      </c>
      <c r="I306" s="45"/>
      <c r="J306" s="36"/>
      <c r="K306" s="45" t="s">
        <v>573</v>
      </c>
    </row>
    <row r="307" spans="1:11" ht="25.5">
      <c r="A307" s="36">
        <v>67</v>
      </c>
      <c r="B307" s="46" t="s">
        <v>555</v>
      </c>
      <c r="C307" s="38" t="s">
        <v>487</v>
      </c>
      <c r="D307" s="36" t="s">
        <v>910</v>
      </c>
      <c r="E307" s="36">
        <v>42</v>
      </c>
      <c r="F307" s="36">
        <v>42</v>
      </c>
      <c r="G307" s="345"/>
      <c r="H307" s="36" t="s">
        <v>950</v>
      </c>
      <c r="I307" s="345"/>
      <c r="J307" s="121"/>
      <c r="K307" s="45" t="s">
        <v>573</v>
      </c>
    </row>
    <row r="308" spans="1:11" ht="24">
      <c r="A308" s="36">
        <v>68</v>
      </c>
      <c r="B308" s="46" t="s">
        <v>564</v>
      </c>
      <c r="C308" s="38" t="s">
        <v>528</v>
      </c>
      <c r="D308" s="36" t="s">
        <v>910</v>
      </c>
      <c r="E308" s="36">
        <v>21</v>
      </c>
      <c r="F308" s="36">
        <v>21</v>
      </c>
      <c r="G308" s="345"/>
      <c r="H308" s="36" t="s">
        <v>950</v>
      </c>
      <c r="I308" s="345"/>
      <c r="J308" s="121"/>
      <c r="K308" s="45" t="s">
        <v>573</v>
      </c>
    </row>
    <row r="309" spans="1:11" ht="24">
      <c r="A309" s="36">
        <v>69</v>
      </c>
      <c r="B309" s="46" t="s">
        <v>563</v>
      </c>
      <c r="C309" s="38" t="s">
        <v>554</v>
      </c>
      <c r="D309" s="36" t="s">
        <v>910</v>
      </c>
      <c r="E309" s="36">
        <v>20</v>
      </c>
      <c r="F309" s="36">
        <v>20</v>
      </c>
      <c r="G309" s="345"/>
      <c r="H309" s="36" t="s">
        <v>950</v>
      </c>
      <c r="I309" s="345"/>
      <c r="J309" s="121"/>
      <c r="K309" s="45" t="s">
        <v>573</v>
      </c>
    </row>
    <row r="310" spans="1:11" ht="25.5">
      <c r="A310" s="36">
        <v>70</v>
      </c>
      <c r="B310" s="46" t="s">
        <v>553</v>
      </c>
      <c r="C310" s="38" t="s">
        <v>554</v>
      </c>
      <c r="D310" s="36" t="s">
        <v>910</v>
      </c>
      <c r="E310" s="36">
        <v>30</v>
      </c>
      <c r="F310" s="36">
        <v>30</v>
      </c>
      <c r="G310" s="345"/>
      <c r="H310" s="36" t="s">
        <v>950</v>
      </c>
      <c r="I310" s="345"/>
      <c r="J310" s="121"/>
      <c r="K310" s="45" t="s">
        <v>573</v>
      </c>
    </row>
    <row r="311" spans="1:11" ht="38.25">
      <c r="A311" s="36">
        <v>71</v>
      </c>
      <c r="B311" s="46" t="s">
        <v>592</v>
      </c>
      <c r="C311" s="38" t="s">
        <v>491</v>
      </c>
      <c r="D311" s="36" t="s">
        <v>910</v>
      </c>
      <c r="E311" s="36">
        <v>20</v>
      </c>
      <c r="F311" s="36">
        <v>20</v>
      </c>
      <c r="G311" s="345"/>
      <c r="H311" s="36" t="s">
        <v>950</v>
      </c>
      <c r="I311" s="345"/>
      <c r="J311" s="121"/>
      <c r="K311" s="45" t="s">
        <v>573</v>
      </c>
    </row>
    <row r="312" spans="1:11" ht="38.25">
      <c r="A312" s="36">
        <v>72</v>
      </c>
      <c r="B312" s="346" t="s">
        <v>548</v>
      </c>
      <c r="C312" s="38" t="s">
        <v>549</v>
      </c>
      <c r="D312" s="36" t="s">
        <v>910</v>
      </c>
      <c r="E312" s="36">
        <v>40</v>
      </c>
      <c r="F312" s="36">
        <v>40</v>
      </c>
      <c r="G312" s="345"/>
      <c r="H312" s="36" t="s">
        <v>950</v>
      </c>
      <c r="I312" s="345"/>
      <c r="J312" s="121"/>
      <c r="K312" s="45" t="s">
        <v>573</v>
      </c>
    </row>
    <row r="313" spans="1:11" ht="25.5">
      <c r="A313" s="36">
        <v>73</v>
      </c>
      <c r="B313" s="46" t="s">
        <v>550</v>
      </c>
      <c r="C313" s="38" t="s">
        <v>593</v>
      </c>
      <c r="D313" s="36" t="s">
        <v>910</v>
      </c>
      <c r="E313" s="36">
        <v>58</v>
      </c>
      <c r="F313" s="36">
        <v>58</v>
      </c>
      <c r="G313" s="345"/>
      <c r="H313" s="36" t="s">
        <v>950</v>
      </c>
      <c r="I313" s="345"/>
      <c r="J313" s="121"/>
      <c r="K313" s="45" t="s">
        <v>573</v>
      </c>
    </row>
    <row r="314" spans="1:11" ht="24">
      <c r="A314" s="36">
        <v>74</v>
      </c>
      <c r="B314" s="46" t="s">
        <v>594</v>
      </c>
      <c r="C314" s="38" t="s">
        <v>483</v>
      </c>
      <c r="D314" s="36" t="s">
        <v>910</v>
      </c>
      <c r="E314" s="36">
        <v>18</v>
      </c>
      <c r="F314" s="36">
        <v>18</v>
      </c>
      <c r="G314" s="345"/>
      <c r="H314" s="36" t="s">
        <v>950</v>
      </c>
      <c r="I314" s="345"/>
      <c r="J314" s="121"/>
      <c r="K314" s="45" t="s">
        <v>573</v>
      </c>
    </row>
    <row r="315" spans="1:11" ht="25.5">
      <c r="A315" s="36">
        <v>75</v>
      </c>
      <c r="B315" s="46" t="s">
        <v>556</v>
      </c>
      <c r="C315" s="38" t="s">
        <v>595</v>
      </c>
      <c r="D315" s="36" t="s">
        <v>910</v>
      </c>
      <c r="E315" s="36">
        <v>50</v>
      </c>
      <c r="F315" s="36">
        <v>50</v>
      </c>
      <c r="G315" s="345"/>
      <c r="H315" s="36" t="s">
        <v>950</v>
      </c>
      <c r="I315" s="345"/>
      <c r="J315" s="121"/>
      <c r="K315" s="45" t="s">
        <v>573</v>
      </c>
    </row>
    <row r="316" spans="1:11" ht="24">
      <c r="A316" s="36">
        <v>76</v>
      </c>
      <c r="B316" s="46" t="s">
        <v>558</v>
      </c>
      <c r="C316" s="38" t="s">
        <v>549</v>
      </c>
      <c r="D316" s="36" t="s">
        <v>910</v>
      </c>
      <c r="E316" s="36">
        <v>20</v>
      </c>
      <c r="F316" s="36">
        <v>20</v>
      </c>
      <c r="G316" s="345"/>
      <c r="H316" s="36" t="s">
        <v>950</v>
      </c>
      <c r="I316" s="345"/>
      <c r="J316" s="121"/>
      <c r="K316" s="45" t="s">
        <v>573</v>
      </c>
    </row>
    <row r="317" spans="1:11" ht="24">
      <c r="A317" s="36">
        <v>77</v>
      </c>
      <c r="B317" s="46" t="s">
        <v>565</v>
      </c>
      <c r="C317" s="38" t="s">
        <v>485</v>
      </c>
      <c r="D317" s="36" t="s">
        <v>910</v>
      </c>
      <c r="E317" s="36">
        <v>25</v>
      </c>
      <c r="F317" s="36">
        <v>25</v>
      </c>
      <c r="G317" s="345"/>
      <c r="H317" s="36" t="s">
        <v>950</v>
      </c>
      <c r="I317" s="345"/>
      <c r="J317" s="121"/>
      <c r="K317" s="45" t="s">
        <v>573</v>
      </c>
    </row>
    <row r="318" spans="1:11" ht="38.25">
      <c r="A318" s="36">
        <v>78</v>
      </c>
      <c r="B318" s="46" t="s">
        <v>566</v>
      </c>
      <c r="C318" s="38" t="s">
        <v>501</v>
      </c>
      <c r="D318" s="36" t="s">
        <v>910</v>
      </c>
      <c r="E318" s="36">
        <v>12</v>
      </c>
      <c r="F318" s="36">
        <v>12</v>
      </c>
      <c r="G318" s="345"/>
      <c r="H318" s="36" t="s">
        <v>950</v>
      </c>
      <c r="I318" s="345"/>
      <c r="J318" s="121"/>
      <c r="K318" s="45" t="s">
        <v>573</v>
      </c>
    </row>
    <row r="319" spans="1:11" ht="24">
      <c r="A319" s="36">
        <v>79</v>
      </c>
      <c r="B319" s="46" t="s">
        <v>567</v>
      </c>
      <c r="C319" s="38" t="s">
        <v>489</v>
      </c>
      <c r="D319" s="36" t="s">
        <v>910</v>
      </c>
      <c r="E319" s="36">
        <v>40</v>
      </c>
      <c r="F319" s="36">
        <v>40</v>
      </c>
      <c r="G319" s="345"/>
      <c r="H319" s="36" t="s">
        <v>950</v>
      </c>
      <c r="I319" s="345"/>
      <c r="J319" s="121"/>
      <c r="K319" s="45" t="s">
        <v>573</v>
      </c>
    </row>
    <row r="320" spans="1:11" ht="24">
      <c r="A320" s="36">
        <v>80</v>
      </c>
      <c r="B320" s="46" t="s">
        <v>568</v>
      </c>
      <c r="C320" s="38" t="s">
        <v>475</v>
      </c>
      <c r="D320" s="36" t="s">
        <v>910</v>
      </c>
      <c r="E320" s="36">
        <v>18</v>
      </c>
      <c r="F320" s="36">
        <v>18</v>
      </c>
      <c r="G320" s="345"/>
      <c r="H320" s="36" t="s">
        <v>950</v>
      </c>
      <c r="I320" s="345"/>
      <c r="J320" s="121"/>
      <c r="K320" s="45" t="s">
        <v>573</v>
      </c>
    </row>
    <row r="321" spans="1:11" s="76" customFormat="1" ht="12.75">
      <c r="A321" s="36">
        <v>81</v>
      </c>
      <c r="B321" s="347" t="s">
        <v>747</v>
      </c>
      <c r="C321" s="71" t="s">
        <v>748</v>
      </c>
      <c r="D321" s="89" t="s">
        <v>910</v>
      </c>
      <c r="E321" s="348" t="s">
        <v>880</v>
      </c>
      <c r="F321" s="348" t="s">
        <v>880</v>
      </c>
      <c r="G321" s="349"/>
      <c r="H321" s="350" t="s">
        <v>950</v>
      </c>
      <c r="I321" s="333"/>
      <c r="J321" s="78"/>
      <c r="K321" s="351" t="s">
        <v>1019</v>
      </c>
    </row>
    <row r="322" spans="1:11" s="76" customFormat="1" ht="25.5">
      <c r="A322" s="36">
        <v>82</v>
      </c>
      <c r="B322" s="347" t="s">
        <v>749</v>
      </c>
      <c r="C322" s="71" t="s">
        <v>750</v>
      </c>
      <c r="D322" s="89" t="s">
        <v>910</v>
      </c>
      <c r="E322" s="348" t="s">
        <v>881</v>
      </c>
      <c r="F322" s="348" t="s">
        <v>881</v>
      </c>
      <c r="G322" s="349"/>
      <c r="H322" s="350" t="s">
        <v>950</v>
      </c>
      <c r="I322" s="333"/>
      <c r="J322" s="78"/>
      <c r="K322" s="351" t="s">
        <v>1019</v>
      </c>
    </row>
    <row r="323" spans="1:11" s="76" customFormat="1" ht="25.5">
      <c r="A323" s="36">
        <v>83</v>
      </c>
      <c r="B323" s="347" t="s">
        <v>751</v>
      </c>
      <c r="C323" s="71" t="s">
        <v>557</v>
      </c>
      <c r="D323" s="89" t="s">
        <v>910</v>
      </c>
      <c r="E323" s="348" t="s">
        <v>882</v>
      </c>
      <c r="F323" s="348" t="s">
        <v>882</v>
      </c>
      <c r="G323" s="349"/>
      <c r="H323" s="350" t="s">
        <v>950</v>
      </c>
      <c r="I323" s="333"/>
      <c r="J323" s="78"/>
      <c r="K323" s="351" t="s">
        <v>1019</v>
      </c>
    </row>
    <row r="324" spans="1:11" s="76" customFormat="1" ht="25.5">
      <c r="A324" s="36">
        <v>84</v>
      </c>
      <c r="B324" s="352" t="s">
        <v>752</v>
      </c>
      <c r="C324" s="71" t="s">
        <v>771</v>
      </c>
      <c r="D324" s="89" t="s">
        <v>910</v>
      </c>
      <c r="E324" s="73">
        <v>25</v>
      </c>
      <c r="F324" s="73">
        <v>25</v>
      </c>
      <c r="G324" s="349"/>
      <c r="H324" s="350" t="s">
        <v>950</v>
      </c>
      <c r="I324" s="353"/>
      <c r="J324" s="92"/>
      <c r="K324" s="351" t="s">
        <v>1019</v>
      </c>
    </row>
    <row r="325" spans="1:11" s="76" customFormat="1" ht="24.75" customHeight="1">
      <c r="A325" s="36">
        <v>85</v>
      </c>
      <c r="B325" s="352" t="s">
        <v>753</v>
      </c>
      <c r="C325" s="71" t="s">
        <v>772</v>
      </c>
      <c r="D325" s="89" t="s">
        <v>910</v>
      </c>
      <c r="E325" s="73">
        <v>30</v>
      </c>
      <c r="F325" s="73">
        <v>30</v>
      </c>
      <c r="G325" s="349"/>
      <c r="H325" s="350" t="s">
        <v>950</v>
      </c>
      <c r="I325" s="353"/>
      <c r="J325" s="92"/>
      <c r="K325" s="351" t="s">
        <v>1019</v>
      </c>
    </row>
    <row r="326" spans="1:11" s="76" customFormat="1" ht="38.25">
      <c r="A326" s="36">
        <v>86</v>
      </c>
      <c r="B326" s="354" t="s">
        <v>754</v>
      </c>
      <c r="C326" s="71" t="s">
        <v>773</v>
      </c>
      <c r="D326" s="89" t="s">
        <v>910</v>
      </c>
      <c r="E326" s="73">
        <v>20</v>
      </c>
      <c r="F326" s="73">
        <v>20</v>
      </c>
      <c r="G326" s="349"/>
      <c r="H326" s="350" t="s">
        <v>950</v>
      </c>
      <c r="I326" s="355"/>
      <c r="J326" s="92"/>
      <c r="K326" s="351" t="s">
        <v>1019</v>
      </c>
    </row>
    <row r="327" spans="1:11" s="76" customFormat="1" ht="38.25">
      <c r="A327" s="36">
        <v>87</v>
      </c>
      <c r="B327" s="356" t="s">
        <v>755</v>
      </c>
      <c r="C327" s="71" t="s">
        <v>772</v>
      </c>
      <c r="D327" s="89" t="s">
        <v>910</v>
      </c>
      <c r="E327" s="73">
        <v>25</v>
      </c>
      <c r="F327" s="73">
        <v>25</v>
      </c>
      <c r="G327" s="349"/>
      <c r="H327" s="350" t="s">
        <v>950</v>
      </c>
      <c r="I327" s="353"/>
      <c r="J327" s="92"/>
      <c r="K327" s="351" t="s">
        <v>1019</v>
      </c>
    </row>
    <row r="328" spans="1:11" s="76" customFormat="1" ht="25.5">
      <c r="A328" s="36">
        <v>88</v>
      </c>
      <c r="B328" s="356" t="s">
        <v>756</v>
      </c>
      <c r="C328" s="71" t="s">
        <v>774</v>
      </c>
      <c r="D328" s="89" t="s">
        <v>910</v>
      </c>
      <c r="E328" s="73">
        <v>12</v>
      </c>
      <c r="F328" s="73">
        <v>12</v>
      </c>
      <c r="G328" s="349"/>
      <c r="H328" s="350" t="s">
        <v>950</v>
      </c>
      <c r="I328" s="357"/>
      <c r="J328" s="92"/>
      <c r="K328" s="351" t="s">
        <v>1019</v>
      </c>
    </row>
    <row r="329" spans="1:11" s="76" customFormat="1" ht="21.75" customHeight="1">
      <c r="A329" s="36">
        <v>89</v>
      </c>
      <c r="B329" s="358" t="s">
        <v>757</v>
      </c>
      <c r="C329" s="71" t="s">
        <v>551</v>
      </c>
      <c r="D329" s="89" t="s">
        <v>910</v>
      </c>
      <c r="E329" s="73">
        <v>35</v>
      </c>
      <c r="F329" s="73">
        <v>35</v>
      </c>
      <c r="G329" s="349"/>
      <c r="H329" s="350" t="s">
        <v>950</v>
      </c>
      <c r="I329" s="357"/>
      <c r="J329" s="92"/>
      <c r="K329" s="351" t="s">
        <v>1019</v>
      </c>
    </row>
    <row r="330" spans="1:11" s="76" customFormat="1" ht="48" customHeight="1">
      <c r="A330" s="36">
        <v>90</v>
      </c>
      <c r="B330" s="359" t="s">
        <v>758</v>
      </c>
      <c r="C330" s="71" t="s">
        <v>775</v>
      </c>
      <c r="D330" s="89" t="s">
        <v>910</v>
      </c>
      <c r="E330" s="73">
        <v>25</v>
      </c>
      <c r="F330" s="73">
        <v>25</v>
      </c>
      <c r="G330" s="349"/>
      <c r="H330" s="350" t="s">
        <v>950</v>
      </c>
      <c r="I330" s="357"/>
      <c r="J330" s="92"/>
      <c r="K330" s="351" t="s">
        <v>1019</v>
      </c>
    </row>
    <row r="331" spans="1:11" s="76" customFormat="1" ht="31.5" customHeight="1">
      <c r="A331" s="36">
        <v>91</v>
      </c>
      <c r="B331" s="360" t="s">
        <v>759</v>
      </c>
      <c r="C331" s="71" t="s">
        <v>561</v>
      </c>
      <c r="D331" s="89" t="s">
        <v>910</v>
      </c>
      <c r="E331" s="73">
        <v>15</v>
      </c>
      <c r="F331" s="73">
        <v>15</v>
      </c>
      <c r="G331" s="349"/>
      <c r="H331" s="350" t="s">
        <v>950</v>
      </c>
      <c r="I331" s="361"/>
      <c r="J331" s="92"/>
      <c r="K331" s="351" t="s">
        <v>1019</v>
      </c>
    </row>
    <row r="332" spans="1:11" s="76" customFormat="1" ht="38.25">
      <c r="A332" s="36">
        <v>92</v>
      </c>
      <c r="B332" s="360" t="s">
        <v>760</v>
      </c>
      <c r="C332" s="71" t="s">
        <v>775</v>
      </c>
      <c r="D332" s="89" t="s">
        <v>910</v>
      </c>
      <c r="E332" s="73">
        <v>15</v>
      </c>
      <c r="F332" s="73">
        <v>15</v>
      </c>
      <c r="G332" s="349"/>
      <c r="H332" s="350" t="s">
        <v>950</v>
      </c>
      <c r="I332" s="361"/>
      <c r="J332" s="92"/>
      <c r="K332" s="351" t="s">
        <v>1019</v>
      </c>
    </row>
    <row r="333" spans="1:11" s="76" customFormat="1" ht="38.25">
      <c r="A333" s="36">
        <v>93</v>
      </c>
      <c r="B333" s="360" t="s">
        <v>761</v>
      </c>
      <c r="C333" s="71" t="s">
        <v>775</v>
      </c>
      <c r="D333" s="89" t="s">
        <v>910</v>
      </c>
      <c r="E333" s="73">
        <v>15</v>
      </c>
      <c r="F333" s="73">
        <v>15</v>
      </c>
      <c r="G333" s="349"/>
      <c r="H333" s="350" t="s">
        <v>950</v>
      </c>
      <c r="I333" s="361"/>
      <c r="J333" s="92"/>
      <c r="K333" s="351" t="s">
        <v>1019</v>
      </c>
    </row>
    <row r="334" spans="1:11" s="76" customFormat="1" ht="27" customHeight="1">
      <c r="A334" s="36">
        <v>94</v>
      </c>
      <c r="B334" s="347" t="s">
        <v>762</v>
      </c>
      <c r="C334" s="71" t="s">
        <v>772</v>
      </c>
      <c r="D334" s="89" t="s">
        <v>910</v>
      </c>
      <c r="E334" s="90">
        <v>20</v>
      </c>
      <c r="F334" s="90">
        <v>20</v>
      </c>
      <c r="G334" s="349"/>
      <c r="H334" s="350" t="s">
        <v>950</v>
      </c>
      <c r="I334" s="362"/>
      <c r="J334" s="92"/>
      <c r="K334" s="351" t="s">
        <v>1019</v>
      </c>
    </row>
    <row r="335" spans="1:11" s="76" customFormat="1" ht="38.25">
      <c r="A335" s="36">
        <v>95</v>
      </c>
      <c r="B335" s="347" t="s">
        <v>763</v>
      </c>
      <c r="C335" s="71" t="s">
        <v>776</v>
      </c>
      <c r="D335" s="89" t="s">
        <v>910</v>
      </c>
      <c r="E335" s="90">
        <v>30</v>
      </c>
      <c r="F335" s="90">
        <v>30</v>
      </c>
      <c r="G335" s="349"/>
      <c r="H335" s="350" t="s">
        <v>950</v>
      </c>
      <c r="I335" s="362"/>
      <c r="J335" s="92"/>
      <c r="K335" s="351" t="s">
        <v>1019</v>
      </c>
    </row>
    <row r="336" spans="1:11" s="76" customFormat="1" ht="25.5">
      <c r="A336" s="36">
        <v>96</v>
      </c>
      <c r="B336" s="347" t="s">
        <v>764</v>
      </c>
      <c r="C336" s="71" t="s">
        <v>777</v>
      </c>
      <c r="D336" s="89" t="s">
        <v>910</v>
      </c>
      <c r="E336" s="90">
        <v>10</v>
      </c>
      <c r="F336" s="90">
        <v>10</v>
      </c>
      <c r="G336" s="349"/>
      <c r="H336" s="350" t="s">
        <v>950</v>
      </c>
      <c r="I336" s="362"/>
      <c r="J336" s="92"/>
      <c r="K336" s="351" t="s">
        <v>1019</v>
      </c>
    </row>
    <row r="337" spans="1:11" s="76" customFormat="1" ht="25.5">
      <c r="A337" s="36">
        <v>97</v>
      </c>
      <c r="B337" s="347" t="s">
        <v>765</v>
      </c>
      <c r="C337" s="71" t="s">
        <v>771</v>
      </c>
      <c r="D337" s="89" t="s">
        <v>910</v>
      </c>
      <c r="E337" s="90">
        <v>20</v>
      </c>
      <c r="F337" s="90">
        <v>20</v>
      </c>
      <c r="G337" s="349"/>
      <c r="H337" s="350" t="s">
        <v>950</v>
      </c>
      <c r="I337" s="362"/>
      <c r="J337" s="92"/>
      <c r="K337" s="351" t="s">
        <v>1019</v>
      </c>
    </row>
    <row r="338" spans="1:11" s="76" customFormat="1" ht="25.5">
      <c r="A338" s="36">
        <v>98</v>
      </c>
      <c r="B338" s="347" t="s">
        <v>766</v>
      </c>
      <c r="C338" s="71" t="s">
        <v>778</v>
      </c>
      <c r="D338" s="89" t="s">
        <v>910</v>
      </c>
      <c r="E338" s="90">
        <v>35</v>
      </c>
      <c r="F338" s="90">
        <v>35</v>
      </c>
      <c r="G338" s="349"/>
      <c r="H338" s="350" t="s">
        <v>950</v>
      </c>
      <c r="I338" s="362"/>
      <c r="J338" s="92"/>
      <c r="K338" s="351" t="s">
        <v>1019</v>
      </c>
    </row>
    <row r="339" spans="1:11" s="76" customFormat="1" ht="25.5">
      <c r="A339" s="36">
        <v>99</v>
      </c>
      <c r="B339" s="347" t="s">
        <v>767</v>
      </c>
      <c r="C339" s="71" t="s">
        <v>779</v>
      </c>
      <c r="D339" s="89" t="s">
        <v>910</v>
      </c>
      <c r="E339" s="90">
        <v>20</v>
      </c>
      <c r="F339" s="90">
        <v>20</v>
      </c>
      <c r="G339" s="349"/>
      <c r="H339" s="350" t="s">
        <v>950</v>
      </c>
      <c r="I339" s="362"/>
      <c r="J339" s="92"/>
      <c r="K339" s="351" t="s">
        <v>1019</v>
      </c>
    </row>
    <row r="340" spans="1:11" s="76" customFormat="1" ht="25.5">
      <c r="A340" s="36">
        <v>100</v>
      </c>
      <c r="B340" s="347" t="s">
        <v>768</v>
      </c>
      <c r="C340" s="71" t="s">
        <v>774</v>
      </c>
      <c r="D340" s="89" t="s">
        <v>910</v>
      </c>
      <c r="E340" s="90">
        <v>35</v>
      </c>
      <c r="F340" s="90">
        <v>35</v>
      </c>
      <c r="G340" s="349"/>
      <c r="H340" s="350" t="s">
        <v>950</v>
      </c>
      <c r="I340" s="362"/>
      <c r="J340" s="92"/>
      <c r="K340" s="351" t="s">
        <v>1019</v>
      </c>
    </row>
    <row r="341" spans="1:11" s="76" customFormat="1" ht="51">
      <c r="A341" s="36">
        <v>101</v>
      </c>
      <c r="B341" s="347" t="s">
        <v>769</v>
      </c>
      <c r="C341" s="71" t="s">
        <v>773</v>
      </c>
      <c r="D341" s="89" t="s">
        <v>910</v>
      </c>
      <c r="E341" s="90">
        <v>20</v>
      </c>
      <c r="F341" s="90">
        <v>20</v>
      </c>
      <c r="G341" s="349"/>
      <c r="H341" s="350" t="s">
        <v>950</v>
      </c>
      <c r="I341" s="362"/>
      <c r="J341" s="92"/>
      <c r="K341" s="351" t="s">
        <v>1019</v>
      </c>
    </row>
    <row r="342" spans="1:11" s="76" customFormat="1" ht="25.5">
      <c r="A342" s="36">
        <v>102</v>
      </c>
      <c r="B342" s="347" t="s">
        <v>770</v>
      </c>
      <c r="C342" s="71" t="s">
        <v>748</v>
      </c>
      <c r="D342" s="89" t="s">
        <v>910</v>
      </c>
      <c r="E342" s="90">
        <v>20</v>
      </c>
      <c r="F342" s="90">
        <v>20</v>
      </c>
      <c r="G342" s="349"/>
      <c r="H342" s="350" t="s">
        <v>950</v>
      </c>
      <c r="I342" s="362"/>
      <c r="J342" s="92"/>
      <c r="K342" s="351" t="s">
        <v>1019</v>
      </c>
    </row>
    <row r="343" spans="1:11" s="76" customFormat="1" ht="35.25" customHeight="1">
      <c r="A343" s="36">
        <v>103</v>
      </c>
      <c r="B343" s="347" t="s">
        <v>780</v>
      </c>
      <c r="C343" s="71" t="s">
        <v>781</v>
      </c>
      <c r="D343" s="89" t="s">
        <v>910</v>
      </c>
      <c r="E343" s="90">
        <v>20</v>
      </c>
      <c r="F343" s="90">
        <v>20</v>
      </c>
      <c r="G343" s="349"/>
      <c r="H343" s="350" t="s">
        <v>950</v>
      </c>
      <c r="I343" s="362"/>
      <c r="J343" s="92"/>
      <c r="K343" s="351" t="s">
        <v>1019</v>
      </c>
    </row>
    <row r="344" spans="1:11" s="76" customFormat="1" ht="38.25">
      <c r="A344" s="36">
        <v>104</v>
      </c>
      <c r="B344" s="49" t="s">
        <v>782</v>
      </c>
      <c r="C344" s="88" t="s">
        <v>569</v>
      </c>
      <c r="D344" s="89" t="s">
        <v>910</v>
      </c>
      <c r="E344" s="90">
        <v>30</v>
      </c>
      <c r="F344" s="90">
        <v>20</v>
      </c>
      <c r="G344" s="93" t="s">
        <v>883</v>
      </c>
      <c r="H344" s="90" t="s">
        <v>56</v>
      </c>
      <c r="I344" s="91" t="s">
        <v>884</v>
      </c>
      <c r="J344" s="92"/>
      <c r="K344" s="93" t="s">
        <v>1019</v>
      </c>
    </row>
    <row r="345" spans="1:11" s="76" customFormat="1" ht="38.25">
      <c r="A345" s="36">
        <v>105</v>
      </c>
      <c r="B345" s="49" t="s">
        <v>783</v>
      </c>
      <c r="C345" s="88" t="s">
        <v>787</v>
      </c>
      <c r="D345" s="89" t="s">
        <v>910</v>
      </c>
      <c r="E345" s="90">
        <v>15</v>
      </c>
      <c r="F345" s="90">
        <v>15</v>
      </c>
      <c r="G345" s="93"/>
      <c r="H345" s="90" t="s">
        <v>950</v>
      </c>
      <c r="I345" s="91"/>
      <c r="J345" s="92"/>
      <c r="K345" s="93" t="s">
        <v>1019</v>
      </c>
    </row>
    <row r="346" spans="1:11" s="76" customFormat="1" ht="25.5">
      <c r="A346" s="36">
        <v>106</v>
      </c>
      <c r="B346" s="49" t="s">
        <v>784</v>
      </c>
      <c r="C346" s="88" t="s">
        <v>788</v>
      </c>
      <c r="D346" s="89" t="s">
        <v>910</v>
      </c>
      <c r="E346" s="90">
        <v>20</v>
      </c>
      <c r="F346" s="90">
        <v>20</v>
      </c>
      <c r="G346" s="93"/>
      <c r="H346" s="90" t="s">
        <v>950</v>
      </c>
      <c r="I346" s="91"/>
      <c r="J346" s="92"/>
      <c r="K346" s="93" t="s">
        <v>1019</v>
      </c>
    </row>
    <row r="347" spans="1:11" s="76" customFormat="1" ht="36.75" customHeight="1">
      <c r="A347" s="36">
        <v>107</v>
      </c>
      <c r="B347" s="49" t="s">
        <v>790</v>
      </c>
      <c r="C347" s="328" t="s">
        <v>549</v>
      </c>
      <c r="D347" s="89" t="s">
        <v>910</v>
      </c>
      <c r="E347" s="90"/>
      <c r="F347" s="90"/>
      <c r="G347" s="93"/>
      <c r="H347" s="90"/>
      <c r="I347" s="91"/>
      <c r="J347" s="92"/>
      <c r="K347" s="363" t="s">
        <v>888</v>
      </c>
    </row>
    <row r="348" spans="1:11" s="76" customFormat="1" ht="25.5">
      <c r="A348" s="36">
        <v>108</v>
      </c>
      <c r="B348" s="49" t="s">
        <v>791</v>
      </c>
      <c r="C348" s="88" t="s">
        <v>797</v>
      </c>
      <c r="D348" s="89" t="s">
        <v>910</v>
      </c>
      <c r="E348" s="364">
        <v>30</v>
      </c>
      <c r="F348" s="364">
        <v>30</v>
      </c>
      <c r="G348" s="365"/>
      <c r="H348" s="364" t="s">
        <v>950</v>
      </c>
      <c r="I348" s="77"/>
      <c r="J348" s="78"/>
      <c r="K348" s="130" t="s">
        <v>1019</v>
      </c>
    </row>
    <row r="349" spans="1:11" s="76" customFormat="1" ht="25.5">
      <c r="A349" s="36">
        <v>109</v>
      </c>
      <c r="B349" s="49" t="s">
        <v>792</v>
      </c>
      <c r="C349" s="88" t="s">
        <v>798</v>
      </c>
      <c r="D349" s="89" t="s">
        <v>910</v>
      </c>
      <c r="E349" s="364">
        <v>15</v>
      </c>
      <c r="F349" s="364">
        <v>15</v>
      </c>
      <c r="G349" s="365"/>
      <c r="H349" s="364" t="s">
        <v>950</v>
      </c>
      <c r="I349" s="77"/>
      <c r="J349" s="78"/>
      <c r="K349" s="130" t="s">
        <v>1019</v>
      </c>
    </row>
    <row r="350" spans="1:11" s="76" customFormat="1" ht="25.5">
      <c r="A350" s="36">
        <v>110</v>
      </c>
      <c r="B350" s="49" t="s">
        <v>793</v>
      </c>
      <c r="C350" s="88" t="s">
        <v>541</v>
      </c>
      <c r="D350" s="89" t="s">
        <v>910</v>
      </c>
      <c r="E350" s="364">
        <v>25</v>
      </c>
      <c r="F350" s="364">
        <v>25</v>
      </c>
      <c r="G350" s="365"/>
      <c r="H350" s="364" t="s">
        <v>950</v>
      </c>
      <c r="I350" s="77"/>
      <c r="J350" s="78"/>
      <c r="K350" s="130" t="s">
        <v>1019</v>
      </c>
    </row>
    <row r="351" spans="1:11" s="76" customFormat="1" ht="25.5">
      <c r="A351" s="36">
        <v>111</v>
      </c>
      <c r="B351" s="49" t="s">
        <v>795</v>
      </c>
      <c r="C351" s="88" t="s">
        <v>800</v>
      </c>
      <c r="D351" s="89" t="s">
        <v>910</v>
      </c>
      <c r="E351" s="364">
        <v>10</v>
      </c>
      <c r="F351" s="364">
        <v>10</v>
      </c>
      <c r="G351" s="365"/>
      <c r="H351" s="364" t="s">
        <v>950</v>
      </c>
      <c r="I351" s="77"/>
      <c r="J351" s="78"/>
      <c r="K351" s="130" t="s">
        <v>1019</v>
      </c>
    </row>
    <row r="352" spans="1:11" s="76" customFormat="1" ht="25.5">
      <c r="A352" s="36">
        <v>112</v>
      </c>
      <c r="B352" s="49" t="s">
        <v>796</v>
      </c>
      <c r="C352" s="88" t="s">
        <v>801</v>
      </c>
      <c r="D352" s="89" t="s">
        <v>910</v>
      </c>
      <c r="E352" s="364">
        <v>20</v>
      </c>
      <c r="F352" s="364">
        <v>20</v>
      </c>
      <c r="G352" s="365"/>
      <c r="H352" s="364" t="s">
        <v>950</v>
      </c>
      <c r="I352" s="77"/>
      <c r="J352" s="78"/>
      <c r="K352" s="130" t="s">
        <v>1019</v>
      </c>
    </row>
    <row r="353" spans="1:11" s="96" customFormat="1" ht="12.75">
      <c r="A353" s="29" t="s">
        <v>605</v>
      </c>
      <c r="B353" s="32" t="s">
        <v>606</v>
      </c>
      <c r="C353" s="94"/>
      <c r="D353" s="32"/>
      <c r="E353" s="32"/>
      <c r="F353" s="32"/>
      <c r="G353" s="95"/>
      <c r="H353" s="32"/>
      <c r="I353" s="95"/>
      <c r="J353" s="29"/>
      <c r="K353" s="95"/>
    </row>
    <row r="354" spans="1:11" s="18" customFormat="1" ht="25.5">
      <c r="A354" s="36">
        <v>1</v>
      </c>
      <c r="B354" s="46" t="s">
        <v>29</v>
      </c>
      <c r="C354" s="38" t="s">
        <v>596</v>
      </c>
      <c r="D354" s="36" t="s">
        <v>910</v>
      </c>
      <c r="E354" s="36">
        <v>8.3</v>
      </c>
      <c r="F354" s="36">
        <v>8.3</v>
      </c>
      <c r="G354" s="45"/>
      <c r="H354" s="36" t="s">
        <v>313</v>
      </c>
      <c r="I354" s="45"/>
      <c r="J354" s="36"/>
      <c r="K354" s="45" t="s">
        <v>607</v>
      </c>
    </row>
    <row r="355" spans="1:11" s="18" customFormat="1" ht="25.5">
      <c r="A355" s="36">
        <v>2</v>
      </c>
      <c r="B355" s="46" t="s">
        <v>829</v>
      </c>
      <c r="C355" s="38" t="s">
        <v>598</v>
      </c>
      <c r="D355" s="36" t="s">
        <v>910</v>
      </c>
      <c r="E355" s="36">
        <v>8</v>
      </c>
      <c r="F355" s="36">
        <v>8</v>
      </c>
      <c r="G355" s="345"/>
      <c r="H355" s="36" t="s">
        <v>313</v>
      </c>
      <c r="I355" s="345"/>
      <c r="J355" s="121"/>
      <c r="K355" s="45" t="s">
        <v>609</v>
      </c>
    </row>
    <row r="356" spans="1:11" s="18" customFormat="1" ht="25.5">
      <c r="A356" s="36">
        <v>3</v>
      </c>
      <c r="B356" s="46" t="s">
        <v>830</v>
      </c>
      <c r="C356" s="38" t="s">
        <v>599</v>
      </c>
      <c r="D356" s="36" t="s">
        <v>910</v>
      </c>
      <c r="E356" s="36">
        <v>20</v>
      </c>
      <c r="F356" s="36">
        <v>20</v>
      </c>
      <c r="G356" s="45"/>
      <c r="H356" s="36" t="s">
        <v>313</v>
      </c>
      <c r="I356" s="345"/>
      <c r="J356" s="121"/>
      <c r="K356" s="45" t="s">
        <v>610</v>
      </c>
    </row>
    <row r="357" spans="1:11" s="18" customFormat="1" ht="25.5">
      <c r="A357" s="36">
        <v>4</v>
      </c>
      <c r="B357" s="46" t="s">
        <v>831</v>
      </c>
      <c r="C357" s="38" t="s">
        <v>600</v>
      </c>
      <c r="D357" s="36" t="s">
        <v>910</v>
      </c>
      <c r="E357" s="36">
        <v>7</v>
      </c>
      <c r="F357" s="36">
        <v>7</v>
      </c>
      <c r="G357" s="45"/>
      <c r="H357" s="36" t="s">
        <v>313</v>
      </c>
      <c r="I357" s="345"/>
      <c r="J357" s="121"/>
      <c r="K357" s="45" t="s">
        <v>610</v>
      </c>
    </row>
    <row r="358" spans="1:11" s="18" customFormat="1" ht="25.5">
      <c r="A358" s="36">
        <v>5</v>
      </c>
      <c r="B358" s="46" t="s">
        <v>832</v>
      </c>
      <c r="C358" s="38" t="s">
        <v>597</v>
      </c>
      <c r="D358" s="36" t="s">
        <v>910</v>
      </c>
      <c r="E358" s="36" t="s">
        <v>611</v>
      </c>
      <c r="F358" s="36" t="s">
        <v>611</v>
      </c>
      <c r="G358" s="45"/>
      <c r="H358" s="36" t="s">
        <v>313</v>
      </c>
      <c r="I358" s="345"/>
      <c r="J358" s="121"/>
      <c r="K358" s="45" t="s">
        <v>612</v>
      </c>
    </row>
    <row r="359" spans="1:11" s="18" customFormat="1" ht="38.25">
      <c r="A359" s="36">
        <v>6</v>
      </c>
      <c r="B359" s="46" t="s">
        <v>833</v>
      </c>
      <c r="C359" s="38" t="s">
        <v>601</v>
      </c>
      <c r="D359" s="36" t="s">
        <v>910</v>
      </c>
      <c r="E359" s="36">
        <v>3.2</v>
      </c>
      <c r="F359" s="36">
        <v>3.2</v>
      </c>
      <c r="G359" s="45" t="s">
        <v>613</v>
      </c>
      <c r="H359" s="36" t="s">
        <v>313</v>
      </c>
      <c r="I359" s="345"/>
      <c r="J359" s="121"/>
      <c r="K359" s="45" t="s">
        <v>610</v>
      </c>
    </row>
    <row r="360" spans="1:11" s="18" customFormat="1" ht="25.5">
      <c r="A360" s="36">
        <v>7</v>
      </c>
      <c r="B360" s="46" t="s">
        <v>834</v>
      </c>
      <c r="C360" s="38" t="s">
        <v>596</v>
      </c>
      <c r="D360" s="36" t="s">
        <v>910</v>
      </c>
      <c r="E360" s="36">
        <v>15</v>
      </c>
      <c r="F360" s="36">
        <v>15</v>
      </c>
      <c r="G360" s="345"/>
      <c r="H360" s="36" t="s">
        <v>313</v>
      </c>
      <c r="I360" s="345"/>
      <c r="J360" s="121"/>
      <c r="K360" s="45" t="s">
        <v>610</v>
      </c>
    </row>
    <row r="361" spans="1:11" s="18" customFormat="1" ht="25.5">
      <c r="A361" s="36">
        <v>8</v>
      </c>
      <c r="B361" s="46" t="s">
        <v>835</v>
      </c>
      <c r="C361" s="38" t="s">
        <v>602</v>
      </c>
      <c r="D361" s="36" t="s">
        <v>910</v>
      </c>
      <c r="E361" s="36">
        <v>12</v>
      </c>
      <c r="F361" s="36">
        <v>12</v>
      </c>
      <c r="G361" s="345"/>
      <c r="H361" s="36" t="s">
        <v>313</v>
      </c>
      <c r="I361" s="345"/>
      <c r="J361" s="121"/>
      <c r="K361" s="45" t="s">
        <v>610</v>
      </c>
    </row>
    <row r="362" spans="1:11" s="18" customFormat="1" ht="25.5">
      <c r="A362" s="36">
        <v>9</v>
      </c>
      <c r="B362" s="46" t="s">
        <v>836</v>
      </c>
      <c r="C362" s="38" t="s">
        <v>603</v>
      </c>
      <c r="D362" s="36" t="s">
        <v>910</v>
      </c>
      <c r="E362" s="36">
        <v>12</v>
      </c>
      <c r="F362" s="36">
        <v>12</v>
      </c>
      <c r="G362" s="345"/>
      <c r="H362" s="36" t="s">
        <v>313</v>
      </c>
      <c r="I362" s="345"/>
      <c r="J362" s="121"/>
      <c r="K362" s="45" t="s">
        <v>610</v>
      </c>
    </row>
    <row r="363" spans="1:11" s="18" customFormat="1" ht="38.25">
      <c r="A363" s="36">
        <v>10</v>
      </c>
      <c r="B363" s="46" t="s">
        <v>837</v>
      </c>
      <c r="C363" s="38" t="s">
        <v>597</v>
      </c>
      <c r="D363" s="36" t="s">
        <v>910</v>
      </c>
      <c r="E363" s="36">
        <v>6</v>
      </c>
      <c r="F363" s="36">
        <v>6</v>
      </c>
      <c r="G363" s="345"/>
      <c r="H363" s="36" t="s">
        <v>313</v>
      </c>
      <c r="I363" s="345"/>
      <c r="J363" s="121"/>
      <c r="K363" s="45" t="s">
        <v>610</v>
      </c>
    </row>
    <row r="364" spans="1:11" s="18" customFormat="1" ht="24">
      <c r="A364" s="36">
        <v>11</v>
      </c>
      <c r="B364" s="46" t="s">
        <v>838</v>
      </c>
      <c r="C364" s="38" t="s">
        <v>603</v>
      </c>
      <c r="D364" s="36" t="s">
        <v>910</v>
      </c>
      <c r="E364" s="36">
        <v>10</v>
      </c>
      <c r="F364" s="36">
        <v>10</v>
      </c>
      <c r="G364" s="345"/>
      <c r="H364" s="36" t="s">
        <v>313</v>
      </c>
      <c r="I364" s="345"/>
      <c r="J364" s="121"/>
      <c r="K364" s="45" t="s">
        <v>610</v>
      </c>
    </row>
    <row r="365" spans="1:11" s="18" customFormat="1" ht="25.5">
      <c r="A365" s="36">
        <v>12</v>
      </c>
      <c r="B365" s="46" t="s">
        <v>839</v>
      </c>
      <c r="C365" s="38" t="s">
        <v>603</v>
      </c>
      <c r="D365" s="36" t="s">
        <v>910</v>
      </c>
      <c r="E365" s="36">
        <v>7</v>
      </c>
      <c r="F365" s="36">
        <v>7</v>
      </c>
      <c r="G365" s="345"/>
      <c r="H365" s="36" t="s">
        <v>313</v>
      </c>
      <c r="I365" s="345"/>
      <c r="J365" s="121"/>
      <c r="K365" s="45" t="s">
        <v>610</v>
      </c>
    </row>
    <row r="366" spans="1:11" s="18" customFormat="1" ht="76.5">
      <c r="A366" s="36">
        <v>13</v>
      </c>
      <c r="B366" s="46" t="s">
        <v>840</v>
      </c>
      <c r="C366" s="38" t="s">
        <v>597</v>
      </c>
      <c r="D366" s="36" t="s">
        <v>910</v>
      </c>
      <c r="E366" s="36" t="s">
        <v>614</v>
      </c>
      <c r="F366" s="36" t="s">
        <v>614</v>
      </c>
      <c r="G366" s="345"/>
      <c r="H366" s="36" t="s">
        <v>313</v>
      </c>
      <c r="I366" s="345"/>
      <c r="J366" s="121"/>
      <c r="K366" s="45" t="s">
        <v>615</v>
      </c>
    </row>
    <row r="367" spans="1:11" s="18" customFormat="1" ht="25.5">
      <c r="A367" s="36">
        <v>14</v>
      </c>
      <c r="B367" s="46" t="s">
        <v>841</v>
      </c>
      <c r="C367" s="38" t="s">
        <v>600</v>
      </c>
      <c r="D367" s="36" t="s">
        <v>910</v>
      </c>
      <c r="E367" s="36" t="s">
        <v>616</v>
      </c>
      <c r="F367" s="36" t="s">
        <v>616</v>
      </c>
      <c r="G367" s="345"/>
      <c r="H367" s="36" t="s">
        <v>313</v>
      </c>
      <c r="I367" s="345"/>
      <c r="J367" s="121"/>
      <c r="K367" s="45" t="s">
        <v>617</v>
      </c>
    </row>
    <row r="368" spans="1:11" s="18" customFormat="1" ht="25.5">
      <c r="A368" s="36">
        <v>15</v>
      </c>
      <c r="B368" s="46" t="s">
        <v>842</v>
      </c>
      <c r="C368" s="38" t="s">
        <v>603</v>
      </c>
      <c r="D368" s="36" t="s">
        <v>910</v>
      </c>
      <c r="E368" s="36" t="s">
        <v>618</v>
      </c>
      <c r="F368" s="36" t="s">
        <v>618</v>
      </c>
      <c r="G368" s="345"/>
      <c r="H368" s="36" t="s">
        <v>313</v>
      </c>
      <c r="I368" s="345"/>
      <c r="J368" s="121"/>
      <c r="K368" s="45" t="s">
        <v>617</v>
      </c>
    </row>
    <row r="369" spans="1:11" s="18" customFormat="1" ht="25.5">
      <c r="A369" s="36">
        <v>16</v>
      </c>
      <c r="B369" s="46" t="s">
        <v>843</v>
      </c>
      <c r="C369" s="38" t="s">
        <v>598</v>
      </c>
      <c r="D369" s="36" t="s">
        <v>910</v>
      </c>
      <c r="E369" s="36" t="s">
        <v>619</v>
      </c>
      <c r="F369" s="36" t="s">
        <v>619</v>
      </c>
      <c r="G369" s="345"/>
      <c r="H369" s="36" t="s">
        <v>313</v>
      </c>
      <c r="I369" s="345"/>
      <c r="J369" s="121"/>
      <c r="K369" s="45" t="s">
        <v>617</v>
      </c>
    </row>
    <row r="370" spans="1:11" s="18" customFormat="1" ht="51">
      <c r="A370" s="36">
        <v>17</v>
      </c>
      <c r="B370" s="46" t="s">
        <v>844</v>
      </c>
      <c r="C370" s="38" t="s">
        <v>620</v>
      </c>
      <c r="D370" s="39" t="s">
        <v>910</v>
      </c>
      <c r="E370" s="36" t="s">
        <v>621</v>
      </c>
      <c r="F370" s="36" t="s">
        <v>622</v>
      </c>
      <c r="G370" s="40"/>
      <c r="H370" s="36" t="s">
        <v>623</v>
      </c>
      <c r="I370" s="40"/>
      <c r="J370" s="366"/>
      <c r="K370" s="45" t="s">
        <v>617</v>
      </c>
    </row>
    <row r="371" spans="1:11" s="18" customFormat="1" ht="51">
      <c r="A371" s="36">
        <v>18</v>
      </c>
      <c r="B371" s="46" t="s">
        <v>624</v>
      </c>
      <c r="C371" s="38" t="s">
        <v>625</v>
      </c>
      <c r="D371" s="39" t="s">
        <v>910</v>
      </c>
      <c r="E371" s="36" t="s">
        <v>621</v>
      </c>
      <c r="F371" s="36" t="s">
        <v>622</v>
      </c>
      <c r="G371" s="40"/>
      <c r="H371" s="36" t="s">
        <v>623</v>
      </c>
      <c r="I371" s="40"/>
      <c r="J371" s="366"/>
      <c r="K371" s="45" t="s">
        <v>617</v>
      </c>
    </row>
    <row r="372" spans="1:11" s="18" customFormat="1" ht="25.5">
      <c r="A372" s="36">
        <v>19</v>
      </c>
      <c r="B372" s="46" t="s">
        <v>845</v>
      </c>
      <c r="C372" s="38" t="s">
        <v>626</v>
      </c>
      <c r="D372" s="36" t="s">
        <v>627</v>
      </c>
      <c r="E372" s="36" t="s">
        <v>628</v>
      </c>
      <c r="F372" s="36" t="s">
        <v>628</v>
      </c>
      <c r="G372" s="345"/>
      <c r="H372" s="36" t="s">
        <v>623</v>
      </c>
      <c r="I372" s="345"/>
      <c r="J372" s="121"/>
      <c r="K372" s="45" t="s">
        <v>629</v>
      </c>
    </row>
    <row r="373" spans="1:11" s="18" customFormat="1" ht="38.25">
      <c r="A373" s="36">
        <v>20</v>
      </c>
      <c r="B373" s="46" t="s">
        <v>630</v>
      </c>
      <c r="C373" s="38" t="s">
        <v>604</v>
      </c>
      <c r="D373" s="36" t="s">
        <v>910</v>
      </c>
      <c r="E373" s="36" t="s">
        <v>631</v>
      </c>
      <c r="F373" s="36" t="s">
        <v>631</v>
      </c>
      <c r="G373" s="345"/>
      <c r="H373" s="36" t="s">
        <v>623</v>
      </c>
      <c r="I373" s="345"/>
      <c r="J373" s="121"/>
      <c r="K373" s="45" t="s">
        <v>632</v>
      </c>
    </row>
    <row r="374" spans="1:11" s="18" customFormat="1" ht="25.5">
      <c r="A374" s="36">
        <v>21</v>
      </c>
      <c r="B374" s="46" t="s">
        <v>633</v>
      </c>
      <c r="C374" s="38" t="s">
        <v>602</v>
      </c>
      <c r="D374" s="36" t="s">
        <v>910</v>
      </c>
      <c r="E374" s="36" t="s">
        <v>634</v>
      </c>
      <c r="F374" s="36" t="s">
        <v>634</v>
      </c>
      <c r="G374" s="345"/>
      <c r="H374" s="36" t="s">
        <v>623</v>
      </c>
      <c r="I374" s="345"/>
      <c r="J374" s="121"/>
      <c r="K374" s="45" t="s">
        <v>607</v>
      </c>
    </row>
    <row r="375" spans="1:11" s="18" customFormat="1" ht="25.5">
      <c r="A375" s="36">
        <v>22</v>
      </c>
      <c r="B375" s="46" t="s">
        <v>635</v>
      </c>
      <c r="C375" s="38" t="s">
        <v>602</v>
      </c>
      <c r="D375" s="36" t="s">
        <v>910</v>
      </c>
      <c r="E375" s="36" t="s">
        <v>636</v>
      </c>
      <c r="F375" s="36" t="s">
        <v>637</v>
      </c>
      <c r="G375" s="345"/>
      <c r="H375" s="36" t="s">
        <v>623</v>
      </c>
      <c r="I375" s="345"/>
      <c r="J375" s="121"/>
      <c r="K375" s="45" t="s">
        <v>607</v>
      </c>
    </row>
    <row r="376" spans="1:11" s="96" customFormat="1" ht="12.75">
      <c r="A376" s="29" t="s">
        <v>711</v>
      </c>
      <c r="B376" s="32" t="s">
        <v>712</v>
      </c>
      <c r="C376" s="94"/>
      <c r="D376" s="32"/>
      <c r="E376" s="32"/>
      <c r="F376" s="32"/>
      <c r="G376" s="95"/>
      <c r="H376" s="32"/>
      <c r="I376" s="95"/>
      <c r="J376" s="29"/>
      <c r="K376" s="95"/>
    </row>
    <row r="377" spans="1:11" s="18" customFormat="1" ht="76.5">
      <c r="A377" s="39">
        <v>1</v>
      </c>
      <c r="B377" s="46" t="s">
        <v>638</v>
      </c>
      <c r="C377" s="38" t="s">
        <v>639</v>
      </c>
      <c r="D377" s="39" t="s">
        <v>910</v>
      </c>
      <c r="E377" s="367">
        <v>17</v>
      </c>
      <c r="F377" s="367">
        <v>17</v>
      </c>
      <c r="G377" s="45" t="s">
        <v>716</v>
      </c>
      <c r="H377" s="368" t="s">
        <v>717</v>
      </c>
      <c r="I377" s="45" t="s">
        <v>716</v>
      </c>
      <c r="J377" s="368" t="s">
        <v>718</v>
      </c>
      <c r="K377" s="38" t="s">
        <v>719</v>
      </c>
    </row>
    <row r="378" spans="1:11" s="18" customFormat="1" ht="76.5">
      <c r="A378" s="39">
        <v>2</v>
      </c>
      <c r="B378" s="46" t="s">
        <v>640</v>
      </c>
      <c r="C378" s="38" t="s">
        <v>641</v>
      </c>
      <c r="D378" s="39" t="s">
        <v>910</v>
      </c>
      <c r="E378" s="367">
        <v>35</v>
      </c>
      <c r="F378" s="367">
        <v>35</v>
      </c>
      <c r="G378" s="45" t="s">
        <v>716</v>
      </c>
      <c r="H378" s="368" t="s">
        <v>717</v>
      </c>
      <c r="I378" s="45" t="s">
        <v>716</v>
      </c>
      <c r="J378" s="368" t="s">
        <v>718</v>
      </c>
      <c r="K378" s="38" t="s">
        <v>719</v>
      </c>
    </row>
    <row r="379" spans="1:11" s="18" customFormat="1" ht="76.5">
      <c r="A379" s="39">
        <v>3</v>
      </c>
      <c r="B379" s="46" t="s">
        <v>642</v>
      </c>
      <c r="C379" s="38" t="s">
        <v>643</v>
      </c>
      <c r="D379" s="39" t="s">
        <v>910</v>
      </c>
      <c r="E379" s="367">
        <v>11</v>
      </c>
      <c r="F379" s="367">
        <v>11</v>
      </c>
      <c r="G379" s="45" t="s">
        <v>716</v>
      </c>
      <c r="H379" s="368" t="s">
        <v>717</v>
      </c>
      <c r="I379" s="45" t="s">
        <v>716</v>
      </c>
      <c r="J379" s="368" t="s">
        <v>718</v>
      </c>
      <c r="K379" s="38" t="s">
        <v>719</v>
      </c>
    </row>
    <row r="380" spans="1:11" s="18" customFormat="1" ht="76.5">
      <c r="A380" s="39">
        <v>4</v>
      </c>
      <c r="B380" s="46" t="s">
        <v>644</v>
      </c>
      <c r="C380" s="38" t="s">
        <v>645</v>
      </c>
      <c r="D380" s="39" t="s">
        <v>910</v>
      </c>
      <c r="E380" s="367">
        <v>12</v>
      </c>
      <c r="F380" s="367">
        <v>12</v>
      </c>
      <c r="G380" s="45" t="s">
        <v>716</v>
      </c>
      <c r="H380" s="368" t="s">
        <v>717</v>
      </c>
      <c r="I380" s="45" t="s">
        <v>716</v>
      </c>
      <c r="J380" s="368" t="s">
        <v>718</v>
      </c>
      <c r="K380" s="38" t="s">
        <v>719</v>
      </c>
    </row>
    <row r="381" spans="1:11" s="18" customFormat="1" ht="76.5">
      <c r="A381" s="39">
        <v>5</v>
      </c>
      <c r="B381" s="46" t="s">
        <v>646</v>
      </c>
      <c r="C381" s="38" t="s">
        <v>647</v>
      </c>
      <c r="D381" s="39" t="s">
        <v>910</v>
      </c>
      <c r="E381" s="367">
        <v>8</v>
      </c>
      <c r="F381" s="367">
        <v>8</v>
      </c>
      <c r="G381" s="45" t="s">
        <v>716</v>
      </c>
      <c r="H381" s="368" t="s">
        <v>717</v>
      </c>
      <c r="I381" s="45" t="s">
        <v>716</v>
      </c>
      <c r="J381" s="368" t="s">
        <v>718</v>
      </c>
      <c r="K381" s="38" t="s">
        <v>719</v>
      </c>
    </row>
    <row r="382" spans="1:11" s="18" customFormat="1" ht="76.5">
      <c r="A382" s="39">
        <v>6</v>
      </c>
      <c r="B382" s="46" t="s">
        <v>648</v>
      </c>
      <c r="C382" s="38" t="s">
        <v>649</v>
      </c>
      <c r="D382" s="39" t="s">
        <v>910</v>
      </c>
      <c r="E382" s="367">
        <v>4.5</v>
      </c>
      <c r="F382" s="367">
        <v>4.5</v>
      </c>
      <c r="G382" s="45" t="s">
        <v>716</v>
      </c>
      <c r="H382" s="368" t="s">
        <v>717</v>
      </c>
      <c r="I382" s="45" t="s">
        <v>716</v>
      </c>
      <c r="J382" s="368" t="s">
        <v>718</v>
      </c>
      <c r="K382" s="38" t="s">
        <v>719</v>
      </c>
    </row>
    <row r="383" spans="1:11" s="18" customFormat="1" ht="76.5">
      <c r="A383" s="39">
        <v>7</v>
      </c>
      <c r="B383" s="46" t="s">
        <v>650</v>
      </c>
      <c r="C383" s="38" t="s">
        <v>651</v>
      </c>
      <c r="D383" s="39" t="s">
        <v>910</v>
      </c>
      <c r="E383" s="367">
        <v>5</v>
      </c>
      <c r="F383" s="367">
        <v>5</v>
      </c>
      <c r="G383" s="45" t="s">
        <v>716</v>
      </c>
      <c r="H383" s="368" t="s">
        <v>717</v>
      </c>
      <c r="I383" s="45" t="s">
        <v>716</v>
      </c>
      <c r="J383" s="368" t="s">
        <v>718</v>
      </c>
      <c r="K383" s="38" t="s">
        <v>719</v>
      </c>
    </row>
    <row r="384" spans="1:11" s="18" customFormat="1" ht="76.5">
      <c r="A384" s="39">
        <v>8</v>
      </c>
      <c r="B384" s="46" t="s">
        <v>652</v>
      </c>
      <c r="C384" s="38" t="s">
        <v>653</v>
      </c>
      <c r="D384" s="39" t="s">
        <v>910</v>
      </c>
      <c r="E384" s="367">
        <v>12</v>
      </c>
      <c r="F384" s="367">
        <v>12</v>
      </c>
      <c r="G384" s="45" t="s">
        <v>716</v>
      </c>
      <c r="H384" s="368" t="s">
        <v>717</v>
      </c>
      <c r="I384" s="45" t="s">
        <v>716</v>
      </c>
      <c r="J384" s="368" t="s">
        <v>718</v>
      </c>
      <c r="K384" s="38" t="s">
        <v>719</v>
      </c>
    </row>
    <row r="385" spans="1:11" s="18" customFormat="1" ht="76.5">
      <c r="A385" s="39">
        <v>9</v>
      </c>
      <c r="B385" s="46" t="s">
        <v>654</v>
      </c>
      <c r="C385" s="38" t="s">
        <v>655</v>
      </c>
      <c r="D385" s="39" t="s">
        <v>910</v>
      </c>
      <c r="E385" s="367">
        <v>6.3</v>
      </c>
      <c r="F385" s="367">
        <v>6.3</v>
      </c>
      <c r="G385" s="45" t="s">
        <v>716</v>
      </c>
      <c r="H385" s="368" t="s">
        <v>717</v>
      </c>
      <c r="I385" s="45" t="s">
        <v>716</v>
      </c>
      <c r="J385" s="368" t="s">
        <v>718</v>
      </c>
      <c r="K385" s="38" t="s">
        <v>719</v>
      </c>
    </row>
    <row r="386" spans="1:11" s="18" customFormat="1" ht="76.5">
      <c r="A386" s="39">
        <v>10</v>
      </c>
      <c r="B386" s="46" t="s">
        <v>656</v>
      </c>
      <c r="C386" s="38" t="s">
        <v>657</v>
      </c>
      <c r="D386" s="39" t="s">
        <v>910</v>
      </c>
      <c r="E386" s="367">
        <v>38.7</v>
      </c>
      <c r="F386" s="367">
        <v>38.7</v>
      </c>
      <c r="G386" s="45" t="s">
        <v>716</v>
      </c>
      <c r="H386" s="368" t="s">
        <v>717</v>
      </c>
      <c r="I386" s="45" t="s">
        <v>716</v>
      </c>
      <c r="J386" s="368" t="s">
        <v>718</v>
      </c>
      <c r="K386" s="38" t="s">
        <v>719</v>
      </c>
    </row>
    <row r="387" spans="1:11" s="18" customFormat="1" ht="76.5">
      <c r="A387" s="39">
        <v>11</v>
      </c>
      <c r="B387" s="46" t="s">
        <v>658</v>
      </c>
      <c r="C387" s="38" t="s">
        <v>659</v>
      </c>
      <c r="D387" s="39" t="s">
        <v>910</v>
      </c>
      <c r="E387" s="367">
        <v>40</v>
      </c>
      <c r="F387" s="367">
        <v>40</v>
      </c>
      <c r="G387" s="45" t="s">
        <v>716</v>
      </c>
      <c r="H387" s="368" t="s">
        <v>717</v>
      </c>
      <c r="I387" s="45" t="s">
        <v>716</v>
      </c>
      <c r="J387" s="368" t="s">
        <v>718</v>
      </c>
      <c r="K387" s="38" t="s">
        <v>719</v>
      </c>
    </row>
    <row r="388" spans="1:11" s="18" customFormat="1" ht="76.5">
      <c r="A388" s="39">
        <v>12</v>
      </c>
      <c r="B388" s="46" t="s">
        <v>660</v>
      </c>
      <c r="C388" s="38" t="s">
        <v>661</v>
      </c>
      <c r="D388" s="39" t="s">
        <v>910</v>
      </c>
      <c r="E388" s="367">
        <v>15</v>
      </c>
      <c r="F388" s="367">
        <v>15</v>
      </c>
      <c r="G388" s="45" t="s">
        <v>716</v>
      </c>
      <c r="H388" s="368" t="s">
        <v>717</v>
      </c>
      <c r="I388" s="45" t="s">
        <v>716</v>
      </c>
      <c r="J388" s="368" t="s">
        <v>718</v>
      </c>
      <c r="K388" s="38" t="s">
        <v>719</v>
      </c>
    </row>
    <row r="389" spans="1:11" s="18" customFormat="1" ht="76.5">
      <c r="A389" s="39">
        <v>13</v>
      </c>
      <c r="B389" s="46" t="s">
        <v>681</v>
      </c>
      <c r="C389" s="38" t="s">
        <v>682</v>
      </c>
      <c r="D389" s="39" t="s">
        <v>910</v>
      </c>
      <c r="E389" s="367">
        <v>60</v>
      </c>
      <c r="F389" s="367">
        <v>60</v>
      </c>
      <c r="G389" s="45" t="s">
        <v>716</v>
      </c>
      <c r="H389" s="368" t="s">
        <v>717</v>
      </c>
      <c r="I389" s="45" t="s">
        <v>716</v>
      </c>
      <c r="J389" s="368" t="s">
        <v>718</v>
      </c>
      <c r="K389" s="38" t="s">
        <v>719</v>
      </c>
    </row>
    <row r="390" spans="1:11" s="18" customFormat="1" ht="76.5">
      <c r="A390" s="39">
        <v>14</v>
      </c>
      <c r="B390" s="46" t="s">
        <v>666</v>
      </c>
      <c r="C390" s="38" t="s">
        <v>667</v>
      </c>
      <c r="D390" s="39" t="s">
        <v>910</v>
      </c>
      <c r="E390" s="367">
        <v>30</v>
      </c>
      <c r="F390" s="367">
        <v>30</v>
      </c>
      <c r="G390" s="45" t="s">
        <v>716</v>
      </c>
      <c r="H390" s="368" t="s">
        <v>717</v>
      </c>
      <c r="I390" s="45" t="s">
        <v>716</v>
      </c>
      <c r="J390" s="368" t="s">
        <v>718</v>
      </c>
      <c r="K390" s="38" t="s">
        <v>719</v>
      </c>
    </row>
    <row r="391" spans="1:11" s="18" customFormat="1" ht="76.5">
      <c r="A391" s="39">
        <v>15</v>
      </c>
      <c r="B391" s="46" t="s">
        <v>668</v>
      </c>
      <c r="C391" s="38" t="s">
        <v>657</v>
      </c>
      <c r="D391" s="39" t="s">
        <v>910</v>
      </c>
      <c r="E391" s="367">
        <v>15</v>
      </c>
      <c r="F391" s="367">
        <v>15</v>
      </c>
      <c r="G391" s="45" t="s">
        <v>716</v>
      </c>
      <c r="H391" s="368" t="s">
        <v>717</v>
      </c>
      <c r="I391" s="45" t="s">
        <v>716</v>
      </c>
      <c r="J391" s="368" t="s">
        <v>718</v>
      </c>
      <c r="K391" s="38" t="s">
        <v>719</v>
      </c>
    </row>
    <row r="392" spans="1:11" s="18" customFormat="1" ht="76.5">
      <c r="A392" s="39">
        <v>16</v>
      </c>
      <c r="B392" s="46" t="s">
        <v>720</v>
      </c>
      <c r="C392" s="38" t="s">
        <v>657</v>
      </c>
      <c r="D392" s="39" t="s">
        <v>910</v>
      </c>
      <c r="E392" s="367">
        <v>50</v>
      </c>
      <c r="F392" s="367">
        <v>50</v>
      </c>
      <c r="G392" s="45" t="s">
        <v>716</v>
      </c>
      <c r="H392" s="368" t="s">
        <v>717</v>
      </c>
      <c r="I392" s="45" t="s">
        <v>716</v>
      </c>
      <c r="J392" s="368" t="s">
        <v>718</v>
      </c>
      <c r="K392" s="38" t="s">
        <v>719</v>
      </c>
    </row>
    <row r="393" spans="1:11" s="18" customFormat="1" ht="38.25">
      <c r="A393" s="39">
        <v>17</v>
      </c>
      <c r="B393" s="322" t="s">
        <v>669</v>
      </c>
      <c r="C393" s="369" t="s">
        <v>670</v>
      </c>
      <c r="D393" s="36" t="s">
        <v>910</v>
      </c>
      <c r="E393" s="312">
        <v>5.6</v>
      </c>
      <c r="F393" s="370">
        <f>E393</f>
        <v>5.6</v>
      </c>
      <c r="G393" s="45"/>
      <c r="H393" s="312" t="s">
        <v>721</v>
      </c>
      <c r="I393" s="371"/>
      <c r="J393" s="372"/>
      <c r="K393" s="373" t="s">
        <v>722</v>
      </c>
    </row>
    <row r="394" spans="1:11" s="18" customFormat="1" ht="38.25">
      <c r="A394" s="39">
        <v>18</v>
      </c>
      <c r="B394" s="46" t="s">
        <v>672</v>
      </c>
      <c r="C394" s="38" t="s">
        <v>673</v>
      </c>
      <c r="D394" s="36" t="s">
        <v>910</v>
      </c>
      <c r="E394" s="312">
        <v>5</v>
      </c>
      <c r="F394" s="370">
        <f>E394</f>
        <v>5</v>
      </c>
      <c r="G394" s="45"/>
      <c r="H394" s="312" t="s">
        <v>721</v>
      </c>
      <c r="I394" s="371"/>
      <c r="J394" s="372"/>
      <c r="K394" s="373" t="s">
        <v>722</v>
      </c>
    </row>
    <row r="395" spans="1:11" s="18" customFormat="1" ht="38.25">
      <c r="A395" s="39">
        <v>19</v>
      </c>
      <c r="B395" s="46" t="s">
        <v>674</v>
      </c>
      <c r="C395" s="38" t="s">
        <v>675</v>
      </c>
      <c r="D395" s="36" t="s">
        <v>910</v>
      </c>
      <c r="E395" s="312">
        <v>4</v>
      </c>
      <c r="F395" s="370">
        <f aca="true" t="shared" si="0" ref="F395:F412">E395</f>
        <v>4</v>
      </c>
      <c r="G395" s="45"/>
      <c r="H395" s="312" t="s">
        <v>721</v>
      </c>
      <c r="I395" s="371"/>
      <c r="J395" s="372"/>
      <c r="K395" s="373" t="s">
        <v>722</v>
      </c>
    </row>
    <row r="396" spans="1:11" s="18" customFormat="1" ht="38.25">
      <c r="A396" s="39">
        <v>20</v>
      </c>
      <c r="B396" s="322" t="s">
        <v>684</v>
      </c>
      <c r="C396" s="369" t="s">
        <v>685</v>
      </c>
      <c r="D396" s="36" t="s">
        <v>910</v>
      </c>
      <c r="E396" s="312">
        <v>3</v>
      </c>
      <c r="F396" s="370">
        <f t="shared" si="0"/>
        <v>3</v>
      </c>
      <c r="G396" s="45"/>
      <c r="H396" s="312" t="s">
        <v>721</v>
      </c>
      <c r="I396" s="371"/>
      <c r="J396" s="372"/>
      <c r="K396" s="373" t="s">
        <v>722</v>
      </c>
    </row>
    <row r="397" spans="1:11" s="18" customFormat="1" ht="38.25">
      <c r="A397" s="39">
        <v>21</v>
      </c>
      <c r="B397" s="322" t="s">
        <v>686</v>
      </c>
      <c r="C397" s="369" t="s">
        <v>687</v>
      </c>
      <c r="D397" s="36" t="s">
        <v>910</v>
      </c>
      <c r="E397" s="312">
        <v>10</v>
      </c>
      <c r="F397" s="370">
        <f t="shared" si="0"/>
        <v>10</v>
      </c>
      <c r="G397" s="45"/>
      <c r="H397" s="312" t="s">
        <v>721</v>
      </c>
      <c r="I397" s="371"/>
      <c r="J397" s="372"/>
      <c r="K397" s="373" t="s">
        <v>722</v>
      </c>
    </row>
    <row r="398" spans="1:11" s="18" customFormat="1" ht="38.25">
      <c r="A398" s="39">
        <v>22</v>
      </c>
      <c r="B398" s="322" t="s">
        <v>688</v>
      </c>
      <c r="C398" s="369" t="s">
        <v>689</v>
      </c>
      <c r="D398" s="36" t="s">
        <v>910</v>
      </c>
      <c r="E398" s="312">
        <v>10</v>
      </c>
      <c r="F398" s="370">
        <f t="shared" si="0"/>
        <v>10</v>
      </c>
      <c r="G398" s="45"/>
      <c r="H398" s="312" t="s">
        <v>721</v>
      </c>
      <c r="I398" s="371"/>
      <c r="J398" s="372"/>
      <c r="K398" s="373" t="s">
        <v>722</v>
      </c>
    </row>
    <row r="399" spans="1:11" s="18" customFormat="1" ht="38.25">
      <c r="A399" s="39">
        <v>23</v>
      </c>
      <c r="B399" s="322" t="s">
        <v>690</v>
      </c>
      <c r="C399" s="369" t="s">
        <v>691</v>
      </c>
      <c r="D399" s="36" t="s">
        <v>910</v>
      </c>
      <c r="E399" s="312">
        <v>4.5</v>
      </c>
      <c r="F399" s="370">
        <f t="shared" si="0"/>
        <v>4.5</v>
      </c>
      <c r="G399" s="45"/>
      <c r="H399" s="312" t="s">
        <v>721</v>
      </c>
      <c r="I399" s="371"/>
      <c r="J399" s="372"/>
      <c r="K399" s="373" t="s">
        <v>722</v>
      </c>
    </row>
    <row r="400" spans="1:11" s="18" customFormat="1" ht="38.25">
      <c r="A400" s="39">
        <v>24</v>
      </c>
      <c r="B400" s="322" t="s">
        <v>692</v>
      </c>
      <c r="C400" s="369" t="s">
        <v>693</v>
      </c>
      <c r="D400" s="36" t="s">
        <v>910</v>
      </c>
      <c r="E400" s="312">
        <v>5.5</v>
      </c>
      <c r="F400" s="370">
        <f t="shared" si="0"/>
        <v>5.5</v>
      </c>
      <c r="G400" s="45"/>
      <c r="H400" s="312" t="s">
        <v>721</v>
      </c>
      <c r="I400" s="371"/>
      <c r="J400" s="372"/>
      <c r="K400" s="373" t="s">
        <v>722</v>
      </c>
    </row>
    <row r="401" spans="1:11" s="18" customFormat="1" ht="38.25">
      <c r="A401" s="39">
        <v>25</v>
      </c>
      <c r="B401" s="322" t="s">
        <v>694</v>
      </c>
      <c r="C401" s="369" t="s">
        <v>695</v>
      </c>
      <c r="D401" s="36" t="s">
        <v>910</v>
      </c>
      <c r="E401" s="312">
        <v>4.5</v>
      </c>
      <c r="F401" s="370">
        <f t="shared" si="0"/>
        <v>4.5</v>
      </c>
      <c r="G401" s="45"/>
      <c r="H401" s="312" t="s">
        <v>721</v>
      </c>
      <c r="I401" s="371"/>
      <c r="J401" s="372"/>
      <c r="K401" s="373" t="s">
        <v>722</v>
      </c>
    </row>
    <row r="402" spans="1:11" s="18" customFormat="1" ht="38.25">
      <c r="A402" s="39">
        <v>26</v>
      </c>
      <c r="B402" s="322" t="s">
        <v>696</v>
      </c>
      <c r="C402" s="369" t="s">
        <v>697</v>
      </c>
      <c r="D402" s="36" t="s">
        <v>910</v>
      </c>
      <c r="E402" s="312">
        <v>5.7</v>
      </c>
      <c r="F402" s="370">
        <f t="shared" si="0"/>
        <v>5.7</v>
      </c>
      <c r="G402" s="45"/>
      <c r="H402" s="312" t="s">
        <v>721</v>
      </c>
      <c r="I402" s="371"/>
      <c r="J402" s="372"/>
      <c r="K402" s="373" t="s">
        <v>722</v>
      </c>
    </row>
    <row r="403" spans="1:11" s="18" customFormat="1" ht="38.25">
      <c r="A403" s="39">
        <v>27</v>
      </c>
      <c r="B403" s="322" t="s">
        <v>698</v>
      </c>
      <c r="C403" s="369" t="s">
        <v>699</v>
      </c>
      <c r="D403" s="36" t="s">
        <v>910</v>
      </c>
      <c r="E403" s="312">
        <v>8</v>
      </c>
      <c r="F403" s="370">
        <f t="shared" si="0"/>
        <v>8</v>
      </c>
      <c r="G403" s="45"/>
      <c r="H403" s="312" t="s">
        <v>721</v>
      </c>
      <c r="I403" s="371"/>
      <c r="J403" s="372"/>
      <c r="K403" s="373" t="s">
        <v>722</v>
      </c>
    </row>
    <row r="404" spans="1:11" s="18" customFormat="1" ht="38.25">
      <c r="A404" s="39">
        <v>28</v>
      </c>
      <c r="B404" s="322" t="s">
        <v>700</v>
      </c>
      <c r="C404" s="369" t="s">
        <v>701</v>
      </c>
      <c r="D404" s="36" t="s">
        <v>910</v>
      </c>
      <c r="E404" s="312">
        <v>6</v>
      </c>
      <c r="F404" s="370">
        <f t="shared" si="0"/>
        <v>6</v>
      </c>
      <c r="G404" s="45"/>
      <c r="H404" s="312" t="s">
        <v>721</v>
      </c>
      <c r="I404" s="371"/>
      <c r="J404" s="372"/>
      <c r="K404" s="373" t="s">
        <v>722</v>
      </c>
    </row>
    <row r="405" spans="1:11" s="18" customFormat="1" ht="38.25">
      <c r="A405" s="39">
        <v>29</v>
      </c>
      <c r="B405" s="322" t="s">
        <v>709</v>
      </c>
      <c r="C405" s="369" t="s">
        <v>710</v>
      </c>
      <c r="D405" s="36" t="s">
        <v>910</v>
      </c>
      <c r="E405" s="312">
        <v>11</v>
      </c>
      <c r="F405" s="370">
        <f t="shared" si="0"/>
        <v>11</v>
      </c>
      <c r="G405" s="45"/>
      <c r="H405" s="312" t="s">
        <v>721</v>
      </c>
      <c r="I405" s="371"/>
      <c r="J405" s="372"/>
      <c r="K405" s="373" t="s">
        <v>722</v>
      </c>
    </row>
    <row r="406" spans="1:11" s="18" customFormat="1" ht="38.25">
      <c r="A406" s="39">
        <v>30</v>
      </c>
      <c r="B406" s="322" t="s">
        <v>713</v>
      </c>
      <c r="C406" s="369" t="s">
        <v>710</v>
      </c>
      <c r="D406" s="36" t="s">
        <v>910</v>
      </c>
      <c r="E406" s="312">
        <v>7</v>
      </c>
      <c r="F406" s="370">
        <f t="shared" si="0"/>
        <v>7</v>
      </c>
      <c r="G406" s="45"/>
      <c r="H406" s="312" t="s">
        <v>721</v>
      </c>
      <c r="I406" s="371"/>
      <c r="J406" s="372"/>
      <c r="K406" s="373" t="s">
        <v>722</v>
      </c>
    </row>
    <row r="407" spans="1:11" s="18" customFormat="1" ht="38.25">
      <c r="A407" s="39">
        <v>31</v>
      </c>
      <c r="B407" s="322" t="s">
        <v>714</v>
      </c>
      <c r="C407" s="369" t="s">
        <v>715</v>
      </c>
      <c r="D407" s="36" t="s">
        <v>910</v>
      </c>
      <c r="E407" s="312">
        <v>20</v>
      </c>
      <c r="F407" s="370">
        <f t="shared" si="0"/>
        <v>20</v>
      </c>
      <c r="G407" s="45"/>
      <c r="H407" s="312" t="s">
        <v>721</v>
      </c>
      <c r="I407" s="371"/>
      <c r="J407" s="372"/>
      <c r="K407" s="373" t="s">
        <v>722</v>
      </c>
    </row>
    <row r="408" spans="1:11" s="18" customFormat="1" ht="38.25">
      <c r="A408" s="39">
        <v>32</v>
      </c>
      <c r="B408" s="322" t="s">
        <v>723</v>
      </c>
      <c r="C408" s="369" t="s">
        <v>689</v>
      </c>
      <c r="D408" s="36" t="s">
        <v>910</v>
      </c>
      <c r="E408" s="312">
        <v>25</v>
      </c>
      <c r="F408" s="370">
        <f t="shared" si="0"/>
        <v>25</v>
      </c>
      <c r="G408" s="45"/>
      <c r="H408" s="312" t="s">
        <v>721</v>
      </c>
      <c r="I408" s="371"/>
      <c r="J408" s="372"/>
      <c r="K408" s="373" t="s">
        <v>722</v>
      </c>
    </row>
    <row r="409" spans="1:11" s="18" customFormat="1" ht="51">
      <c r="A409" s="39">
        <v>33</v>
      </c>
      <c r="B409" s="322" t="s">
        <v>663</v>
      </c>
      <c r="C409" s="369" t="s">
        <v>724</v>
      </c>
      <c r="D409" s="36" t="s">
        <v>910</v>
      </c>
      <c r="E409" s="312">
        <v>75</v>
      </c>
      <c r="F409" s="370">
        <f t="shared" si="0"/>
        <v>75</v>
      </c>
      <c r="G409" s="45"/>
      <c r="H409" s="312" t="s">
        <v>721</v>
      </c>
      <c r="I409" s="371"/>
      <c r="J409" s="372"/>
      <c r="K409" s="373" t="s">
        <v>722</v>
      </c>
    </row>
    <row r="410" spans="1:11" s="18" customFormat="1" ht="51">
      <c r="A410" s="39">
        <v>34</v>
      </c>
      <c r="B410" s="322" t="s">
        <v>664</v>
      </c>
      <c r="C410" s="369" t="s">
        <v>724</v>
      </c>
      <c r="D410" s="36" t="s">
        <v>910</v>
      </c>
      <c r="E410" s="312">
        <v>12</v>
      </c>
      <c r="F410" s="370">
        <f t="shared" si="0"/>
        <v>12</v>
      </c>
      <c r="G410" s="45"/>
      <c r="H410" s="312" t="s">
        <v>721</v>
      </c>
      <c r="I410" s="371"/>
      <c r="J410" s="372"/>
      <c r="K410" s="373" t="s">
        <v>722</v>
      </c>
    </row>
    <row r="411" spans="1:11" s="18" customFormat="1" ht="38.25">
      <c r="A411" s="39">
        <v>35</v>
      </c>
      <c r="B411" s="322" t="s">
        <v>683</v>
      </c>
      <c r="C411" s="369" t="s">
        <v>693</v>
      </c>
      <c r="D411" s="36" t="s">
        <v>910</v>
      </c>
      <c r="E411" s="312">
        <v>20</v>
      </c>
      <c r="F411" s="370">
        <f t="shared" si="0"/>
        <v>20</v>
      </c>
      <c r="G411" s="45"/>
      <c r="H411" s="312" t="s">
        <v>721</v>
      </c>
      <c r="I411" s="371"/>
      <c r="J411" s="372"/>
      <c r="K411" s="373" t="s">
        <v>722</v>
      </c>
    </row>
    <row r="412" spans="1:11" s="18" customFormat="1" ht="38.25">
      <c r="A412" s="39">
        <v>36</v>
      </c>
      <c r="B412" s="322" t="s">
        <v>665</v>
      </c>
      <c r="C412" s="369" t="s">
        <v>693</v>
      </c>
      <c r="D412" s="36" t="s">
        <v>910</v>
      </c>
      <c r="E412" s="312">
        <v>15</v>
      </c>
      <c r="F412" s="370">
        <f t="shared" si="0"/>
        <v>15</v>
      </c>
      <c r="G412" s="45"/>
      <c r="H412" s="312" t="s">
        <v>721</v>
      </c>
      <c r="I412" s="371"/>
      <c r="J412" s="372"/>
      <c r="K412" s="373" t="s">
        <v>722</v>
      </c>
    </row>
    <row r="413" spans="1:11" s="207" customFormat="1" ht="38.25">
      <c r="A413" s="39">
        <v>37</v>
      </c>
      <c r="B413" s="243" t="s">
        <v>662</v>
      </c>
      <c r="C413" s="244" t="s">
        <v>725</v>
      </c>
      <c r="D413" s="242" t="s">
        <v>104</v>
      </c>
      <c r="E413" s="242">
        <v>15</v>
      </c>
      <c r="F413" s="242" t="s">
        <v>726</v>
      </c>
      <c r="G413" s="374" t="s">
        <v>716</v>
      </c>
      <c r="H413" s="242" t="s">
        <v>727</v>
      </c>
      <c r="I413" s="374" t="s">
        <v>716</v>
      </c>
      <c r="J413" s="242" t="s">
        <v>728</v>
      </c>
      <c r="K413" s="247" t="s">
        <v>729</v>
      </c>
    </row>
    <row r="414" spans="1:11" s="207" customFormat="1" ht="38.25">
      <c r="A414" s="39">
        <v>38</v>
      </c>
      <c r="B414" s="243" t="s">
        <v>676</v>
      </c>
      <c r="C414" s="244" t="s">
        <v>730</v>
      </c>
      <c r="D414" s="242" t="s">
        <v>104</v>
      </c>
      <c r="E414" s="242">
        <v>10</v>
      </c>
      <c r="F414" s="242" t="s">
        <v>731</v>
      </c>
      <c r="G414" s="374" t="s">
        <v>716</v>
      </c>
      <c r="H414" s="242" t="s">
        <v>727</v>
      </c>
      <c r="I414" s="374" t="s">
        <v>716</v>
      </c>
      <c r="J414" s="242" t="s">
        <v>728</v>
      </c>
      <c r="K414" s="247" t="s">
        <v>729</v>
      </c>
    </row>
    <row r="415" spans="1:11" s="207" customFormat="1" ht="38.25">
      <c r="A415" s="39">
        <v>39</v>
      </c>
      <c r="B415" s="243" t="s">
        <v>677</v>
      </c>
      <c r="C415" s="244" t="s">
        <v>732</v>
      </c>
      <c r="D415" s="242" t="s">
        <v>104</v>
      </c>
      <c r="E415" s="242">
        <v>5</v>
      </c>
      <c r="F415" s="242" t="s">
        <v>671</v>
      </c>
      <c r="G415" s="374" t="s">
        <v>716</v>
      </c>
      <c r="H415" s="242" t="s">
        <v>727</v>
      </c>
      <c r="I415" s="374" t="s">
        <v>716</v>
      </c>
      <c r="J415" s="242" t="s">
        <v>728</v>
      </c>
      <c r="K415" s="247" t="s">
        <v>729</v>
      </c>
    </row>
    <row r="416" spans="1:11" s="207" customFormat="1" ht="38.25">
      <c r="A416" s="39">
        <v>40</v>
      </c>
      <c r="B416" s="243" t="s">
        <v>678</v>
      </c>
      <c r="C416" s="244" t="s">
        <v>733</v>
      </c>
      <c r="D416" s="242" t="s">
        <v>104</v>
      </c>
      <c r="E416" s="242">
        <v>8.9</v>
      </c>
      <c r="F416" s="242" t="s">
        <v>734</v>
      </c>
      <c r="G416" s="374" t="s">
        <v>716</v>
      </c>
      <c r="H416" s="242" t="s">
        <v>727</v>
      </c>
      <c r="I416" s="374" t="s">
        <v>716</v>
      </c>
      <c r="J416" s="242" t="s">
        <v>728</v>
      </c>
      <c r="K416" s="247" t="s">
        <v>729</v>
      </c>
    </row>
    <row r="417" spans="1:11" s="207" customFormat="1" ht="38.25">
      <c r="A417" s="39">
        <v>41</v>
      </c>
      <c r="B417" s="243" t="s">
        <v>679</v>
      </c>
      <c r="C417" s="244" t="s">
        <v>735</v>
      </c>
      <c r="D417" s="242" t="s">
        <v>104</v>
      </c>
      <c r="E417" s="242">
        <v>5</v>
      </c>
      <c r="F417" s="242" t="s">
        <v>671</v>
      </c>
      <c r="G417" s="374" t="s">
        <v>716</v>
      </c>
      <c r="H417" s="242" t="s">
        <v>727</v>
      </c>
      <c r="I417" s="374" t="s">
        <v>716</v>
      </c>
      <c r="J417" s="242" t="s">
        <v>728</v>
      </c>
      <c r="K417" s="247" t="s">
        <v>729</v>
      </c>
    </row>
    <row r="418" spans="1:11" s="207" customFormat="1" ht="38.25">
      <c r="A418" s="39">
        <v>42</v>
      </c>
      <c r="B418" s="243" t="s">
        <v>680</v>
      </c>
      <c r="C418" s="244" t="s">
        <v>736</v>
      </c>
      <c r="D418" s="242" t="s">
        <v>104</v>
      </c>
      <c r="E418" s="242">
        <v>7.5</v>
      </c>
      <c r="F418" s="242" t="s">
        <v>737</v>
      </c>
      <c r="G418" s="374" t="s">
        <v>716</v>
      </c>
      <c r="H418" s="242" t="s">
        <v>727</v>
      </c>
      <c r="I418" s="374" t="s">
        <v>716</v>
      </c>
      <c r="J418" s="242" t="s">
        <v>728</v>
      </c>
      <c r="K418" s="247" t="s">
        <v>729</v>
      </c>
    </row>
    <row r="419" spans="1:11" s="207" customFormat="1" ht="38.25">
      <c r="A419" s="39">
        <v>43</v>
      </c>
      <c r="B419" s="243" t="s">
        <v>702</v>
      </c>
      <c r="C419" s="244" t="s">
        <v>738</v>
      </c>
      <c r="D419" s="242" t="s">
        <v>104</v>
      </c>
      <c r="E419" s="242">
        <v>8</v>
      </c>
      <c r="F419" s="242" t="s">
        <v>739</v>
      </c>
      <c r="G419" s="374" t="s">
        <v>716</v>
      </c>
      <c r="H419" s="242" t="s">
        <v>727</v>
      </c>
      <c r="I419" s="374" t="s">
        <v>716</v>
      </c>
      <c r="J419" s="242" t="s">
        <v>728</v>
      </c>
      <c r="K419" s="247" t="s">
        <v>729</v>
      </c>
    </row>
    <row r="420" spans="1:11" s="207" customFormat="1" ht="38.25">
      <c r="A420" s="39">
        <v>44</v>
      </c>
      <c r="B420" s="243" t="s">
        <v>703</v>
      </c>
      <c r="C420" s="244" t="s">
        <v>740</v>
      </c>
      <c r="D420" s="242" t="s">
        <v>104</v>
      </c>
      <c r="E420" s="242">
        <v>14</v>
      </c>
      <c r="F420" s="242" t="s">
        <v>741</v>
      </c>
      <c r="G420" s="374" t="s">
        <v>716</v>
      </c>
      <c r="H420" s="242" t="s">
        <v>727</v>
      </c>
      <c r="I420" s="374" t="s">
        <v>716</v>
      </c>
      <c r="J420" s="242" t="s">
        <v>728</v>
      </c>
      <c r="K420" s="247" t="s">
        <v>729</v>
      </c>
    </row>
    <row r="421" spans="1:11" s="207" customFormat="1" ht="38.25">
      <c r="A421" s="39">
        <v>45</v>
      </c>
      <c r="B421" s="243" t="s">
        <v>704</v>
      </c>
      <c r="C421" s="244" t="s">
        <v>742</v>
      </c>
      <c r="D421" s="242" t="s">
        <v>104</v>
      </c>
      <c r="E421" s="242">
        <v>8</v>
      </c>
      <c r="F421" s="242" t="s">
        <v>739</v>
      </c>
      <c r="G421" s="374" t="s">
        <v>716</v>
      </c>
      <c r="H421" s="242" t="s">
        <v>727</v>
      </c>
      <c r="I421" s="374" t="s">
        <v>716</v>
      </c>
      <c r="J421" s="242" t="s">
        <v>728</v>
      </c>
      <c r="K421" s="247" t="s">
        <v>729</v>
      </c>
    </row>
    <row r="422" spans="1:11" s="207" customFormat="1" ht="38.25">
      <c r="A422" s="39">
        <v>46</v>
      </c>
      <c r="B422" s="243" t="s">
        <v>705</v>
      </c>
      <c r="C422" s="244" t="s">
        <v>706</v>
      </c>
      <c r="D422" s="242" t="s">
        <v>104</v>
      </c>
      <c r="E422" s="242">
        <v>9</v>
      </c>
      <c r="F422" s="242" t="s">
        <v>743</v>
      </c>
      <c r="G422" s="374" t="s">
        <v>716</v>
      </c>
      <c r="H422" s="242" t="s">
        <v>727</v>
      </c>
      <c r="I422" s="374" t="s">
        <v>716</v>
      </c>
      <c r="J422" s="242" t="s">
        <v>728</v>
      </c>
      <c r="K422" s="247" t="s">
        <v>729</v>
      </c>
    </row>
    <row r="423" spans="1:11" s="207" customFormat="1" ht="38.25">
      <c r="A423" s="39">
        <v>47</v>
      </c>
      <c r="B423" s="243" t="s">
        <v>707</v>
      </c>
      <c r="C423" s="244" t="s">
        <v>744</v>
      </c>
      <c r="D423" s="242" t="s">
        <v>104</v>
      </c>
      <c r="E423" s="242">
        <v>15</v>
      </c>
      <c r="F423" s="242" t="s">
        <v>726</v>
      </c>
      <c r="G423" s="374" t="s">
        <v>716</v>
      </c>
      <c r="H423" s="242" t="s">
        <v>727</v>
      </c>
      <c r="I423" s="374" t="s">
        <v>716</v>
      </c>
      <c r="J423" s="242" t="s">
        <v>728</v>
      </c>
      <c r="K423" s="247" t="s">
        <v>729</v>
      </c>
    </row>
    <row r="424" spans="1:11" s="208" customFormat="1" ht="38.25">
      <c r="A424" s="375">
        <v>48</v>
      </c>
      <c r="B424" s="376" t="s">
        <v>708</v>
      </c>
      <c r="C424" s="377" t="s">
        <v>745</v>
      </c>
      <c r="D424" s="378" t="s">
        <v>104</v>
      </c>
      <c r="E424" s="378">
        <v>12.5</v>
      </c>
      <c r="F424" s="378" t="s">
        <v>746</v>
      </c>
      <c r="G424" s="379" t="s">
        <v>716</v>
      </c>
      <c r="H424" s="378" t="s">
        <v>727</v>
      </c>
      <c r="I424" s="379" t="s">
        <v>716</v>
      </c>
      <c r="J424" s="378" t="s">
        <v>728</v>
      </c>
      <c r="K424" s="380" t="s">
        <v>729</v>
      </c>
    </row>
    <row r="425" spans="1:11" s="210" customFormat="1" ht="12.75">
      <c r="A425" s="209"/>
      <c r="C425" s="211"/>
      <c r="D425" s="212"/>
      <c r="G425" s="213"/>
      <c r="H425" s="212"/>
      <c r="I425" s="213"/>
      <c r="J425" s="214"/>
      <c r="K425" s="215"/>
    </row>
    <row r="426" spans="1:11" s="217" customFormat="1" ht="12.75">
      <c r="A426" s="216"/>
      <c r="C426" s="218"/>
      <c r="D426" s="219"/>
      <c r="G426" s="220"/>
      <c r="H426" s="219"/>
      <c r="I426" s="220"/>
      <c r="J426" s="221"/>
      <c r="K426" s="222"/>
    </row>
  </sheetData>
  <sheetProtection/>
  <mergeCells count="25">
    <mergeCell ref="K179:K180"/>
    <mergeCell ref="K181:K190"/>
    <mergeCell ref="K191:K194"/>
    <mergeCell ref="K158:K164"/>
    <mergeCell ref="K165:K168"/>
    <mergeCell ref="K169:K171"/>
    <mergeCell ref="K108:K114"/>
    <mergeCell ref="G108:G112"/>
    <mergeCell ref="G131:G132"/>
    <mergeCell ref="K153:K157"/>
    <mergeCell ref="B29:C29"/>
    <mergeCell ref="G98:G104"/>
    <mergeCell ref="K98:K107"/>
    <mergeCell ref="G105:G106"/>
    <mergeCell ref="K10:K20"/>
    <mergeCell ref="A6:A7"/>
    <mergeCell ref="B6:B7"/>
    <mergeCell ref="C6:C7"/>
    <mergeCell ref="D6:E6"/>
    <mergeCell ref="F6:J6"/>
    <mergeCell ref="K6:K7"/>
    <mergeCell ref="A1:K1"/>
    <mergeCell ref="A2:K2"/>
    <mergeCell ref="A3:K3"/>
    <mergeCell ref="A4:K4"/>
  </mergeCells>
  <printOptions/>
  <pageMargins left="0.36" right="0.2" top="0.26" bottom="0.29"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Bao An</dc:creator>
  <cp:keywords/>
  <dc:description/>
  <cp:lastModifiedBy>User</cp:lastModifiedBy>
  <cp:lastPrinted>2016-11-24T07:01:09Z</cp:lastPrinted>
  <dcterms:created xsi:type="dcterms:W3CDTF">2014-09-29T00:52:53Z</dcterms:created>
  <dcterms:modified xsi:type="dcterms:W3CDTF">2016-12-05T02:06:06Z</dcterms:modified>
  <cp:category/>
  <cp:version/>
  <cp:contentType/>
  <cp:contentStatus/>
</cp:coreProperties>
</file>